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D:\OneDrive\Documents\1 ORB\Resources\07. Previews\Sc\2. Previews\"/>
    </mc:Choice>
  </mc:AlternateContent>
  <xr:revisionPtr revIDLastSave="0" documentId="8_{EDA0DEE2-DDA8-499F-BA0B-234B0C806C1F}" xr6:coauthVersionLast="43" xr6:coauthVersionMax="43" xr10:uidLastSave="{00000000-0000-0000-0000-000000000000}"/>
  <bookViews>
    <workbookView showHorizontalScroll="0" showVerticalScroll="0" xWindow="-120" yWindow="-120" windowWidth="25440" windowHeight="15390" tabRatio="601"/>
  </bookViews>
  <sheets>
    <sheet name="Equation" sheetId="4" r:id="rId1"/>
    <sheet name="Tables" sheetId="5" r:id="rId2"/>
    <sheet name="Problems" sheetId="7" r:id="rId3"/>
    <sheet name="Conversions" sheetId="10" r:id="rId4"/>
    <sheet name="Problems 2" sheetId="9" r:id="rId5"/>
    <sheet name="Others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0" l="1"/>
  <c r="I23" i="10"/>
  <c r="I25" i="10"/>
  <c r="I27" i="10"/>
  <c r="I29" i="10"/>
  <c r="I34" i="10"/>
  <c r="I36" i="10"/>
  <c r="I38" i="10"/>
  <c r="I40" i="10"/>
  <c r="I42" i="10"/>
  <c r="I44" i="10"/>
  <c r="I54" i="10"/>
  <c r="I56" i="10"/>
  <c r="I74" i="10" s="1"/>
  <c r="I58" i="10"/>
  <c r="I60" i="10"/>
  <c r="I62" i="10"/>
  <c r="I64" i="10"/>
  <c r="I66" i="10"/>
  <c r="I68" i="10"/>
  <c r="I70" i="10"/>
  <c r="I72" i="10"/>
  <c r="I84" i="10"/>
  <c r="I86" i="10"/>
  <c r="I104" i="10" s="1"/>
  <c r="I88" i="10"/>
  <c r="I90" i="10"/>
  <c r="I92" i="10"/>
  <c r="I94" i="10"/>
  <c r="I96" i="10"/>
  <c r="I98" i="10"/>
  <c r="I100" i="10"/>
  <c r="I102" i="10"/>
  <c r="H21" i="4"/>
  <c r="AC21" i="4" s="1"/>
  <c r="H23" i="4"/>
  <c r="AC23" i="4" s="1"/>
  <c r="H25" i="4"/>
  <c r="AC25" i="4" s="1"/>
  <c r="H33" i="4"/>
  <c r="AC33" i="4" s="1"/>
  <c r="H35" i="4"/>
  <c r="AC35" i="4" s="1"/>
  <c r="H37" i="4"/>
  <c r="AC37" i="4" s="1"/>
  <c r="H44" i="4"/>
  <c r="AC44" i="4" s="1"/>
  <c r="H46" i="4"/>
  <c r="AC46" i="4" s="1"/>
  <c r="H48" i="4"/>
  <c r="AC48" i="4" s="1"/>
  <c r="H55" i="4"/>
  <c r="AC55" i="4" s="1"/>
  <c r="H57" i="4"/>
  <c r="AC57" i="4" s="1"/>
  <c r="H59" i="4"/>
  <c r="AC59" i="4" s="1"/>
  <c r="K26" i="7"/>
  <c r="AE26" i="7" s="1"/>
  <c r="K28" i="7"/>
  <c r="AE28" i="7" s="1"/>
  <c r="K39" i="7"/>
  <c r="AE39" i="7" s="1"/>
  <c r="K41" i="7"/>
  <c r="AE41" i="7" s="1"/>
  <c r="K43" i="7"/>
  <c r="AE43" i="7" s="1"/>
  <c r="K50" i="7"/>
  <c r="AE50" i="7" s="1"/>
  <c r="K52" i="7"/>
  <c r="AE52" i="7" s="1"/>
  <c r="K54" i="7"/>
  <c r="AE54" i="7" s="1"/>
  <c r="K61" i="7"/>
  <c r="AE61" i="7" s="1"/>
  <c r="K63" i="7"/>
  <c r="AE63" i="7" s="1"/>
  <c r="K65" i="7"/>
  <c r="AE65" i="7"/>
  <c r="K72" i="7"/>
  <c r="AE72" i="7"/>
  <c r="K74" i="7"/>
  <c r="AE74" i="7"/>
  <c r="K76" i="7"/>
  <c r="AE76" i="7"/>
  <c r="K90" i="7"/>
  <c r="AE90" i="7"/>
  <c r="K92" i="7"/>
  <c r="AE92" i="7"/>
  <c r="K94" i="7"/>
  <c r="AE94" i="7"/>
  <c r="K101" i="7"/>
  <c r="AE101" i="7"/>
  <c r="K103" i="7"/>
  <c r="AE103" i="7"/>
  <c r="K105" i="7"/>
  <c r="AE105" i="7"/>
  <c r="K113" i="7"/>
  <c r="AE113" i="7"/>
  <c r="K115" i="7"/>
  <c r="AE115" i="7"/>
  <c r="K117" i="7"/>
  <c r="AE117" i="7"/>
  <c r="K124" i="7"/>
  <c r="AE124" i="7"/>
  <c r="K126" i="7"/>
  <c r="AE126" i="7"/>
  <c r="K128" i="7"/>
  <c r="AE128" i="7"/>
  <c r="K135" i="7"/>
  <c r="AE135" i="7"/>
  <c r="K137" i="7"/>
  <c r="AE137" i="7"/>
  <c r="K139" i="7"/>
  <c r="AE139" i="7"/>
  <c r="K141" i="7"/>
  <c r="AE141" i="7"/>
  <c r="K24" i="9"/>
  <c r="AE24" i="9"/>
  <c r="I115" i="9" s="1"/>
  <c r="K26" i="9"/>
  <c r="AE26" i="9"/>
  <c r="K28" i="9"/>
  <c r="AE28" i="9"/>
  <c r="K30" i="9"/>
  <c r="AE30" i="9"/>
  <c r="K39" i="9"/>
  <c r="AE39" i="9"/>
  <c r="K41" i="9"/>
  <c r="AE41" i="9"/>
  <c r="K45" i="9"/>
  <c r="AE45" i="9"/>
  <c r="K47" i="9"/>
  <c r="AE47" i="9"/>
  <c r="K49" i="9"/>
  <c r="AE49" i="9"/>
  <c r="K57" i="9"/>
  <c r="AE57" i="9"/>
  <c r="K61" i="9"/>
  <c r="AE61" i="9"/>
  <c r="K63" i="9"/>
  <c r="AE63" i="9"/>
  <c r="K65" i="9"/>
  <c r="AE65" i="9"/>
  <c r="K72" i="9"/>
  <c r="AE72" i="9"/>
  <c r="K74" i="9"/>
  <c r="AE74" i="9"/>
  <c r="K76" i="9"/>
  <c r="AE76" i="9"/>
  <c r="K78" i="9"/>
  <c r="AE78" i="9"/>
  <c r="K80" i="9"/>
  <c r="AE80" i="9"/>
  <c r="K82" i="9"/>
  <c r="AE82" i="9"/>
  <c r="K86" i="9"/>
  <c r="AE86" i="9"/>
  <c r="K88" i="9"/>
  <c r="AE88" i="9"/>
  <c r="K92" i="9"/>
  <c r="AE92" i="9"/>
  <c r="K94" i="9"/>
  <c r="AE94" i="9"/>
  <c r="K101" i="9"/>
  <c r="AE101" i="9"/>
  <c r="K103" i="9"/>
  <c r="AE103" i="9"/>
  <c r="K105" i="9"/>
  <c r="AE105" i="9"/>
  <c r="K107" i="9"/>
  <c r="AE107" i="9"/>
  <c r="K109" i="9"/>
  <c r="AE109" i="9"/>
  <c r="H23" i="5"/>
  <c r="H25" i="5"/>
  <c r="G46" i="5" s="1"/>
  <c r="H27" i="5"/>
  <c r="H29" i="5"/>
  <c r="H31" i="5"/>
  <c r="H36" i="5"/>
  <c r="H38" i="5"/>
  <c r="H40" i="5"/>
  <c r="H42" i="5"/>
  <c r="H44" i="5"/>
  <c r="H58" i="5"/>
  <c r="G72" i="5" s="1"/>
  <c r="H60" i="5"/>
  <c r="H62" i="5"/>
  <c r="H64" i="5"/>
  <c r="H66" i="5"/>
  <c r="H68" i="5"/>
  <c r="H70" i="5"/>
  <c r="H84" i="5"/>
  <c r="G98" i="5" s="1"/>
  <c r="H86" i="5"/>
  <c r="H88" i="5"/>
  <c r="H90" i="5"/>
  <c r="H92" i="5"/>
  <c r="H94" i="5"/>
  <c r="H96" i="5"/>
  <c r="H110" i="5"/>
  <c r="H112" i="5"/>
  <c r="H114" i="5"/>
  <c r="H116" i="5"/>
  <c r="H118" i="5"/>
  <c r="H120" i="5"/>
  <c r="H122" i="5"/>
  <c r="H124" i="5"/>
  <c r="H126" i="5"/>
  <c r="H128" i="5"/>
  <c r="G130" i="5"/>
  <c r="H144" i="7"/>
  <c r="H79" i="7" l="1"/>
  <c r="G147" i="7" s="1"/>
  <c r="G66" i="4"/>
  <c r="G134" i="5"/>
  <c r="G109" i="10"/>
  <c r="I117" i="9" l="1"/>
  <c r="G120" i="9" s="1"/>
</calcChain>
</file>

<file path=xl/sharedStrings.xml><?xml version="1.0" encoding="utf-8"?>
<sst xmlns="http://schemas.openxmlformats.org/spreadsheetml/2006/main" count="844" uniqueCount="247">
  <si>
    <t>a.</t>
  </si>
  <si>
    <t>b.</t>
  </si>
  <si>
    <t>c.</t>
  </si>
  <si>
    <t>Measure</t>
  </si>
  <si>
    <t>Units</t>
  </si>
  <si>
    <t>Science Equation Spreadsheets</t>
  </si>
  <si>
    <t xml:space="preserve">¸ </t>
  </si>
  <si>
    <t>x</t>
  </si>
  <si>
    <t>ü</t>
  </si>
  <si>
    <t xml:space="preserve"> </t>
  </si>
  <si>
    <t>Question</t>
  </si>
  <si>
    <t>d.</t>
  </si>
  <si>
    <t>e.</t>
  </si>
  <si>
    <t>f.</t>
  </si>
  <si>
    <t>g.</t>
  </si>
  <si>
    <t>h.</t>
  </si>
  <si>
    <t>j.</t>
  </si>
  <si>
    <t>i.</t>
  </si>
  <si>
    <t>out of 10</t>
  </si>
  <si>
    <t>(round off to 2 decimal places where necessary)</t>
  </si>
  <si>
    <t>out of 7</t>
  </si>
  <si>
    <t>1.</t>
  </si>
  <si>
    <t>2.</t>
  </si>
  <si>
    <t>3.</t>
  </si>
  <si>
    <t>4.</t>
  </si>
  <si>
    <t>Fill in the missing quantities</t>
  </si>
  <si>
    <t>Fill in the missing measurements</t>
  </si>
  <si>
    <t>Fill in the missing units</t>
  </si>
  <si>
    <t>Complete the rearranged equations</t>
  </si>
  <si>
    <t>Complete these equations</t>
  </si>
  <si>
    <t>Equations</t>
  </si>
  <si>
    <t>Tables</t>
  </si>
  <si>
    <t>Now click on the 'Tables' worksheet</t>
  </si>
  <si>
    <t>Now click on the 'Conversions' worksheet</t>
  </si>
  <si>
    <t>=</t>
  </si>
  <si>
    <t>Complete these mixed calculations</t>
  </si>
  <si>
    <t>Conversions</t>
  </si>
  <si>
    <t>Now click on the 'Problems' worksheet</t>
  </si>
  <si>
    <t>Problems</t>
  </si>
  <si>
    <t>Problems 2</t>
  </si>
  <si>
    <t xml:space="preserve">Your total score is </t>
  </si>
  <si>
    <t>out of 34</t>
  </si>
  <si>
    <t>out of 16</t>
  </si>
  <si>
    <t>out of 30</t>
  </si>
  <si>
    <t xml:space="preserve">Your overall score is </t>
  </si>
  <si>
    <t>Voltage is measured in</t>
  </si>
  <si>
    <t>Current is measured in</t>
  </si>
  <si>
    <t>Resistance is measured in</t>
  </si>
  <si>
    <t>volts</t>
  </si>
  <si>
    <t>amps</t>
  </si>
  <si>
    <t>ohms</t>
  </si>
  <si>
    <t>V</t>
  </si>
  <si>
    <t>Voltage</t>
  </si>
  <si>
    <t>Resistance</t>
  </si>
  <si>
    <t>Current</t>
  </si>
  <si>
    <t>Current  x  Resistance    =</t>
  </si>
  <si>
    <r>
      <t xml:space="preserve">Voltage  </t>
    </r>
    <r>
      <rPr>
        <sz val="10"/>
        <rFont val="Symbol"/>
        <family val="1"/>
        <charset val="2"/>
      </rPr>
      <t xml:space="preserve">¸ </t>
    </r>
    <r>
      <rPr>
        <sz val="10"/>
        <rFont val="Arial"/>
      </rPr>
      <t xml:space="preserve"> Resistance   =</t>
    </r>
  </si>
  <si>
    <r>
      <t xml:space="preserve">Voltage  </t>
    </r>
    <r>
      <rPr>
        <sz val="10"/>
        <rFont val="Symbol"/>
        <family val="1"/>
        <charset val="2"/>
      </rPr>
      <t xml:space="preserve">¸ </t>
    </r>
    <r>
      <rPr>
        <sz val="10"/>
        <rFont val="Arial"/>
      </rPr>
      <t xml:space="preserve"> Current         =</t>
    </r>
  </si>
  <si>
    <t xml:space="preserve">        ¸</t>
  </si>
  <si>
    <t>Resistance =</t>
  </si>
  <si>
    <t xml:space="preserve">Current       = </t>
  </si>
  <si>
    <t xml:space="preserve">Voltage      = </t>
  </si>
  <si>
    <t>out of 12</t>
  </si>
  <si>
    <t xml:space="preserve">        </t>
  </si>
  <si>
    <t>W</t>
  </si>
  <si>
    <t>A</t>
  </si>
  <si>
    <t>The unit of resistance is</t>
  </si>
  <si>
    <t>The unit of voltage is</t>
  </si>
  <si>
    <t>The unit of current is</t>
  </si>
  <si>
    <t>Fill in the missing voltages</t>
  </si>
  <si>
    <t>(A)</t>
  </si>
  <si>
    <t>(W)</t>
  </si>
  <si>
    <t>(V)</t>
  </si>
  <si>
    <t>Fill in the missing currents</t>
  </si>
  <si>
    <t>Fill in the missing resistances</t>
  </si>
  <si>
    <t>Complete these voltage calculations</t>
  </si>
  <si>
    <t>A kettle with a resistance of 96 ohms takes a current of 2.5 amps.</t>
  </si>
  <si>
    <t>A bulb of resistance 10 ohms carries a current of 1.2 amps.</t>
  </si>
  <si>
    <t>What voltage is across the bulb?</t>
  </si>
  <si>
    <t>What voltage will produce a current of 0.5 amps in a circuit with resistance 30 ohms?  Remember to complete the units.</t>
  </si>
  <si>
    <t>A 50 ohm piece of resistance wire has a current of 1.3 amps flowing in it. Calculate the voltage required.  Remember to complete the units.</t>
  </si>
  <si>
    <t>A car headlamp has a resistance of 1.7 ohms and takes a current of 7 amps. What is the voltage of the car battery?</t>
  </si>
  <si>
    <t>A 6 volt torch has a bulb with resistance of 24 ohms. Calculate the current through the bulb.</t>
  </si>
  <si>
    <t>A portable CD player has a 9 volt battery and takes a current of 0.3 amps. What is the resistance of the circuit?</t>
  </si>
  <si>
    <t>What voltage must be applied to a circuit with a 600 ohm resistance to produce a current of 0.04 amps?</t>
  </si>
  <si>
    <t xml:space="preserve">An electric cooker on a 230 volt mains supply has two identical hotplates switched on. If the total current is 7.4 amps, what is the resistance of each hotplate? </t>
  </si>
  <si>
    <t>Current in each hotplate</t>
  </si>
  <si>
    <t>Complete these voltage conversions</t>
  </si>
  <si>
    <t>1000mV in 1V</t>
  </si>
  <si>
    <t>mV</t>
  </si>
  <si>
    <t>mA</t>
  </si>
  <si>
    <t>1000mA in 1A</t>
  </si>
  <si>
    <t>MW</t>
  </si>
  <si>
    <t>Current converted to amps</t>
  </si>
  <si>
    <t>Total resistance of the element</t>
  </si>
  <si>
    <t>cm</t>
  </si>
  <si>
    <t>Length of element</t>
  </si>
  <si>
    <t>Total voltage of battery</t>
  </si>
  <si>
    <t>Current for a single bulb</t>
  </si>
  <si>
    <t>Current for a two bulbs</t>
  </si>
  <si>
    <t>An electronic circuit has a resistance of 50 ohms and passes a current of 120 mA. Calculate the voltage across the circuit.</t>
  </si>
  <si>
    <t>Two resistors of 4 ohms and 2 ohms are connected in series. Calculate the voltage across each resistor if they are connected to a 3 volt battery.</t>
  </si>
  <si>
    <t>Total resistance   =</t>
  </si>
  <si>
    <t xml:space="preserve"> +</t>
  </si>
  <si>
    <t>Voltage across first resistor</t>
  </si>
  <si>
    <t>Voltage across second resistor</t>
  </si>
  <si>
    <t>A car radio runs off a 12 volt battery and has a resistance of 19 ohms. Calculate what current it taken.</t>
  </si>
  <si>
    <t xml:space="preserve"> Voltage (V) = Current (I) x Resistance (R)</t>
  </si>
  <si>
    <t xml:space="preserve">         Volts                                   Amps                                 Ohms                    </t>
  </si>
  <si>
    <r>
      <t xml:space="preserve">You can enter </t>
    </r>
    <r>
      <rPr>
        <sz val="10"/>
        <rFont val="Symbol"/>
        <family val="1"/>
        <charset val="2"/>
      </rPr>
      <t>W</t>
    </r>
    <r>
      <rPr>
        <sz val="10"/>
        <rFont val="Arial"/>
      </rPr>
      <t xml:space="preserve">  by pressing shift and w</t>
    </r>
  </si>
  <si>
    <t xml:space="preserve">               mV                              mA                   </t>
  </si>
  <si>
    <t xml:space="preserve">         Volts                                      Amps                                       Ohms                    </t>
  </si>
  <si>
    <t xml:space="preserve">         mV                              mA                   </t>
  </si>
  <si>
    <t xml:space="preserve">Complete these current conversions </t>
  </si>
  <si>
    <r>
      <t xml:space="preserve">                       V                                A                              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 xml:space="preserve">          </t>
    </r>
  </si>
  <si>
    <r>
      <t xml:space="preserve">                         V                                A                               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 xml:space="preserve">                                                        </t>
    </r>
  </si>
  <si>
    <r>
      <t xml:space="preserve">           V                                 A                                  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 xml:space="preserve">          </t>
    </r>
  </si>
  <si>
    <r>
      <t xml:space="preserve">                  V                                 A                              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 xml:space="preserve">          </t>
    </r>
  </si>
  <si>
    <r>
      <t xml:space="preserve">            M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>, k</t>
    </r>
    <r>
      <rPr>
        <b/>
        <sz val="10"/>
        <rFont val="Symbol"/>
        <family val="1"/>
        <charset val="2"/>
      </rPr>
      <t>W</t>
    </r>
  </si>
  <si>
    <r>
      <t>1000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 xml:space="preserve"> in 1k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>, 1000000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 xml:space="preserve"> in 1M</t>
    </r>
    <r>
      <rPr>
        <b/>
        <sz val="10"/>
        <rFont val="Symbol"/>
        <family val="1"/>
        <charset val="2"/>
      </rPr>
      <t>W</t>
    </r>
  </si>
  <si>
    <t>Complete these resistance conversions</t>
  </si>
  <si>
    <r>
      <t xml:space="preserve">                V                               A                              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 xml:space="preserve">         </t>
    </r>
  </si>
  <si>
    <r>
      <t>k</t>
    </r>
    <r>
      <rPr>
        <sz val="10"/>
        <rFont val="Symbol"/>
        <family val="1"/>
        <charset val="2"/>
      </rPr>
      <t>W</t>
    </r>
  </si>
  <si>
    <r>
      <t xml:space="preserve"> M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>, k</t>
    </r>
    <r>
      <rPr>
        <b/>
        <sz val="10"/>
        <rFont val="Symbol"/>
        <family val="1"/>
        <charset val="2"/>
      </rPr>
      <t>W</t>
    </r>
  </si>
  <si>
    <r>
      <t>A voltage of 110V produces a current of 50mA in a circuit. What is the resistance of the circuit in k</t>
    </r>
    <r>
      <rPr>
        <sz val="10"/>
        <rFont val="Symbol"/>
        <family val="1"/>
        <charset val="2"/>
      </rPr>
      <t>W</t>
    </r>
    <r>
      <rPr>
        <sz val="10"/>
        <rFont val="Arial"/>
      </rPr>
      <t>?</t>
    </r>
  </si>
  <si>
    <t>out of 28</t>
  </si>
  <si>
    <t>out of 134</t>
  </si>
  <si>
    <t>Calculate the voltage.</t>
  </si>
  <si>
    <t>Press the 'Tab' key to move through answer cells.</t>
  </si>
  <si>
    <t>Now click on the 'Problems 2' worksheet</t>
  </si>
  <si>
    <t>out of 14</t>
  </si>
  <si>
    <t xml:space="preserve">  </t>
  </si>
  <si>
    <t>20</t>
  </si>
  <si>
    <t>30</t>
  </si>
  <si>
    <t>5</t>
  </si>
  <si>
    <t>80</t>
  </si>
  <si>
    <t>135</t>
  </si>
  <si>
    <t>350</t>
  </si>
  <si>
    <t>24</t>
  </si>
  <si>
    <t>0.75</t>
  </si>
  <si>
    <t>119</t>
  </si>
  <si>
    <t>2</t>
  </si>
  <si>
    <t>4</t>
  </si>
  <si>
    <t>1</t>
  </si>
  <si>
    <t>0.5</t>
  </si>
  <si>
    <t>0.95</t>
  </si>
  <si>
    <t>0.32</t>
  </si>
  <si>
    <t>6</t>
  </si>
  <si>
    <t>4.5</t>
  </si>
  <si>
    <t>25</t>
  </si>
  <si>
    <t>4000</t>
  </si>
  <si>
    <t>15</t>
  </si>
  <si>
    <t>3000</t>
  </si>
  <si>
    <t>200</t>
  </si>
  <si>
    <t>176</t>
  </si>
  <si>
    <t>3</t>
  </si>
  <si>
    <t>7</t>
  </si>
  <si>
    <t>150</t>
  </si>
  <si>
    <t>26.4</t>
  </si>
  <si>
    <t>5.57</t>
  </si>
  <si>
    <t>0.03</t>
  </si>
  <si>
    <t>2.5</t>
  </si>
  <si>
    <t>240</t>
  </si>
  <si>
    <t>96</t>
  </si>
  <si>
    <t>10</t>
  </si>
  <si>
    <t>1.2</t>
  </si>
  <si>
    <t>12</t>
  </si>
  <si>
    <t>1.3</t>
  </si>
  <si>
    <t>65</t>
  </si>
  <si>
    <t>50</t>
  </si>
  <si>
    <t>1.7</t>
  </si>
  <si>
    <t>11.9</t>
  </si>
  <si>
    <t>0.25</t>
  </si>
  <si>
    <t>0.3</t>
  </si>
  <si>
    <t>9</t>
  </si>
  <si>
    <t>0.63</t>
  </si>
  <si>
    <t>19</t>
  </si>
  <si>
    <t>0.04</t>
  </si>
  <si>
    <t>600</t>
  </si>
  <si>
    <t>3.7</t>
  </si>
  <si>
    <t>230</t>
  </si>
  <si>
    <t>62.16</t>
  </si>
  <si>
    <t>1000</t>
  </si>
  <si>
    <t>500</t>
  </si>
  <si>
    <t>2000</t>
  </si>
  <si>
    <t>9500</t>
  </si>
  <si>
    <t>300</t>
  </si>
  <si>
    <t>1243</t>
  </si>
  <si>
    <t>12250</t>
  </si>
  <si>
    <t>380</t>
  </si>
  <si>
    <t>6000</t>
  </si>
  <si>
    <t>3500</t>
  </si>
  <si>
    <t>10000</t>
  </si>
  <si>
    <t>470</t>
  </si>
  <si>
    <t>732</t>
  </si>
  <si>
    <t>45870</t>
  </si>
  <si>
    <t>9.5</t>
  </si>
  <si>
    <t>1.24</t>
  </si>
  <si>
    <t>0.23</t>
  </si>
  <si>
    <t>12.25</t>
  </si>
  <si>
    <t>0.38</t>
  </si>
  <si>
    <t>0.2</t>
  </si>
  <si>
    <t>3.5</t>
  </si>
  <si>
    <t>0.47</t>
  </si>
  <si>
    <t>0.08</t>
  </si>
  <si>
    <t>0.73</t>
  </si>
  <si>
    <t>45.87</t>
  </si>
  <si>
    <t>0.01</t>
  </si>
  <si>
    <t>1000000</t>
  </si>
  <si>
    <t>3000000</t>
  </si>
  <si>
    <t>400</t>
  </si>
  <si>
    <t>3500000</t>
  </si>
  <si>
    <t>520000</t>
  </si>
  <si>
    <t>200000</t>
  </si>
  <si>
    <t>133000</t>
  </si>
  <si>
    <t>40</t>
  </si>
  <si>
    <t>12551233</t>
  </si>
  <si>
    <t>0.4</t>
  </si>
  <si>
    <t>0.52</t>
  </si>
  <si>
    <t>0.13</t>
  </si>
  <si>
    <t>12.55</t>
  </si>
  <si>
    <t>0.12</t>
  </si>
  <si>
    <t>12.6</t>
  </si>
  <si>
    <t>2.8</t>
  </si>
  <si>
    <t>5.6</t>
  </si>
  <si>
    <t>57.5</t>
  </si>
  <si>
    <t>23</t>
  </si>
  <si>
    <t>0.05</t>
  </si>
  <si>
    <t>110</t>
  </si>
  <si>
    <t>2200</t>
  </si>
  <si>
    <t>2.2</t>
  </si>
  <si>
    <t>Preview Version - Blocked below this point</t>
  </si>
  <si>
    <r>
      <t xml:space="preserve"> Speed  =  Distance  </t>
    </r>
    <r>
      <rPr>
        <b/>
        <sz val="14"/>
        <color indexed="9"/>
        <rFont val="Symbol"/>
        <family val="1"/>
        <charset val="2"/>
      </rPr>
      <t>¸</t>
    </r>
    <r>
      <rPr>
        <b/>
        <sz val="14"/>
        <color indexed="9"/>
        <rFont val="Arial"/>
        <family val="2"/>
      </rPr>
      <t xml:space="preserve">  Time </t>
    </r>
  </si>
  <si>
    <t xml:space="preserve"> Force  =  Mass  x  Acceleration</t>
  </si>
  <si>
    <t xml:space="preserve"> Work Done  =  Force  x  Distance</t>
  </si>
  <si>
    <r>
      <t xml:space="preserve"> Power  =  Work Done  </t>
    </r>
    <r>
      <rPr>
        <b/>
        <sz val="14"/>
        <color indexed="9"/>
        <rFont val="Symbol"/>
        <family val="1"/>
        <charset val="2"/>
      </rPr>
      <t>¸</t>
    </r>
    <r>
      <rPr>
        <b/>
        <sz val="14"/>
        <color indexed="9"/>
        <rFont val="Arial"/>
        <family val="2"/>
      </rPr>
      <t xml:space="preserve">  Time </t>
    </r>
  </si>
  <si>
    <t xml:space="preserve"> Electrical Power  =  Voltage  x  Current</t>
  </si>
  <si>
    <r>
      <t xml:space="preserve"> Current  =  Charge   </t>
    </r>
    <r>
      <rPr>
        <b/>
        <sz val="14"/>
        <color indexed="9"/>
        <rFont val="Symbol"/>
        <family val="1"/>
        <charset val="2"/>
      </rPr>
      <t>¸</t>
    </r>
    <r>
      <rPr>
        <b/>
        <sz val="14"/>
        <color indexed="9"/>
        <rFont val="Arial"/>
        <family val="2"/>
      </rPr>
      <t xml:space="preserve">   Time </t>
    </r>
  </si>
  <si>
    <t xml:space="preserve"> Velocity  =  Frequency  x  Wavelength </t>
  </si>
  <si>
    <t>Potential Energy  =  Weight  x  Height</t>
  </si>
  <si>
    <r>
      <t xml:space="preserve">Pressure  =  Force  </t>
    </r>
    <r>
      <rPr>
        <b/>
        <sz val="14"/>
        <color indexed="9"/>
        <rFont val="Symbol"/>
        <family val="1"/>
        <charset val="2"/>
      </rPr>
      <t>¸</t>
    </r>
    <r>
      <rPr>
        <b/>
        <sz val="14"/>
        <color indexed="9"/>
        <rFont val="Arial"/>
        <family val="2"/>
      </rPr>
      <t xml:space="preserve">  Area</t>
    </r>
  </si>
  <si>
    <t>8</t>
  </si>
  <si>
    <t>Equation spreadsheets available in this collection</t>
  </si>
  <si>
    <r>
      <t xml:space="preserve">Ó </t>
    </r>
    <r>
      <rPr>
        <b/>
        <sz val="10"/>
        <rFont val="Arial"/>
        <family val="2"/>
      </rPr>
      <t xml:space="preserve">ORB Education.   </t>
    </r>
    <r>
      <rPr>
        <sz val="10"/>
        <rFont val="Arial"/>
        <family val="2"/>
      </rPr>
      <t>Visit http://www.orbeducation.com.au for a range of quality teaching materials.</t>
    </r>
  </si>
  <si>
    <t>A car battery has 6 cells of 2.1 volts each. Calculate the total current used by the two brake lights each having a resistance of 4.5 ohms.</t>
  </si>
  <si>
    <t>The element of an electric fire has a resistance of 2.5 ohms per cm. If the current is 4 amps when it is connected to a voltage of 230 volts, calculate the length of the element in cm.</t>
  </si>
  <si>
    <r>
      <t xml:space="preserve">Ó </t>
    </r>
    <r>
      <rPr>
        <b/>
        <sz val="10"/>
        <rFont val="Arial"/>
        <family val="2"/>
      </rPr>
      <t xml:space="preserve">ORB Education.   </t>
    </r>
    <r>
      <rPr>
        <sz val="10"/>
        <rFont val="Arial"/>
        <family val="2"/>
      </rPr>
      <t>Visit http://www.orbeducation.com for a range of quality teaching materials.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</si>
</sst>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sz val="10"/>
      <color indexed="10"/>
      <name val="Wingdings"/>
      <charset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2"/>
      <color indexed="18"/>
      <name val="Arial"/>
      <family val="2"/>
    </font>
    <font>
      <b/>
      <sz val="14"/>
      <color indexed="9"/>
      <name val="Arial"/>
      <family val="2"/>
    </font>
    <font>
      <b/>
      <sz val="14"/>
      <color indexed="43"/>
      <name val="Arial"/>
      <family val="2"/>
    </font>
    <font>
      <sz val="10"/>
      <color indexed="43"/>
      <name val="Arial"/>
      <family val="2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color indexed="10"/>
      <name val="Wingdings"/>
      <charset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9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43"/>
      <name val="Arial"/>
      <family val="2"/>
    </font>
    <font>
      <b/>
      <sz val="10"/>
      <color indexed="43"/>
      <name val="Wingdings"/>
      <charset val="2"/>
    </font>
    <font>
      <b/>
      <sz val="10"/>
      <color indexed="43"/>
      <name val="Arial"/>
      <family val="2"/>
    </font>
    <font>
      <sz val="10"/>
      <color indexed="43"/>
      <name val="Symbol"/>
      <family val="1"/>
      <charset val="2"/>
    </font>
    <font>
      <sz val="14"/>
      <color indexed="43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  <font>
      <b/>
      <sz val="10"/>
      <color indexed="43"/>
      <name val="Symbol"/>
      <family val="1"/>
      <charset val="2"/>
    </font>
    <font>
      <sz val="18"/>
      <color indexed="43"/>
      <name val="Arial"/>
      <family val="2"/>
    </font>
    <font>
      <b/>
      <sz val="20"/>
      <name val="Arial"/>
      <family val="2"/>
    </font>
    <font>
      <sz val="10"/>
      <color indexed="42"/>
      <name val="Arial"/>
      <family val="2"/>
    </font>
    <font>
      <b/>
      <sz val="14"/>
      <color indexed="9"/>
      <name val="Symbol"/>
      <family val="1"/>
      <charset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49" fontId="11" fillId="2" borderId="0" xfId="0" applyNumberFormat="1" applyFont="1" applyFill="1" applyAlignment="1" applyProtection="1">
      <alignment horizontal="left"/>
      <protection hidden="1"/>
    </xf>
    <xf numFmtId="49" fontId="11" fillId="2" borderId="0" xfId="0" applyNumberFormat="1" applyFont="1" applyFill="1" applyAlignment="1" applyProtection="1">
      <alignment horizontal="left" vertical="top"/>
      <protection hidden="1"/>
    </xf>
    <xf numFmtId="49" fontId="0" fillId="2" borderId="0" xfId="0" applyNumberFormat="1" applyFill="1" applyProtection="1">
      <protection hidden="1"/>
    </xf>
    <xf numFmtId="49" fontId="29" fillId="2" borderId="0" xfId="0" applyNumberFormat="1" applyFont="1" applyFill="1" applyProtection="1">
      <protection hidden="1"/>
    </xf>
    <xf numFmtId="49" fontId="2" fillId="3" borderId="1" xfId="0" applyNumberFormat="1" applyFont="1" applyFill="1" applyBorder="1" applyAlignment="1" applyProtection="1">
      <alignment horizontal="center"/>
      <protection hidden="1"/>
    </xf>
    <xf numFmtId="49" fontId="30" fillId="2" borderId="0" xfId="0" applyNumberFormat="1" applyFont="1" applyFill="1" applyProtection="1">
      <protection hidden="1"/>
    </xf>
    <xf numFmtId="49" fontId="2" fillId="2" borderId="0" xfId="0" applyNumberFormat="1" applyFont="1" applyFill="1" applyBorder="1" applyAlignment="1" applyProtection="1">
      <alignment horizontal="center"/>
      <protection hidden="1"/>
    </xf>
    <xf numFmtId="49" fontId="13" fillId="2" borderId="0" xfId="0" applyNumberFormat="1" applyFont="1" applyFill="1" applyBorder="1" applyAlignment="1" applyProtection="1">
      <alignment horizontal="center"/>
      <protection hidden="1"/>
    </xf>
    <xf numFmtId="49" fontId="14" fillId="2" borderId="0" xfId="0" applyNumberFormat="1" applyFon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49" fontId="3" fillId="2" borderId="0" xfId="0" applyNumberFormat="1" applyFont="1" applyFill="1" applyBorder="1" applyAlignment="1" applyProtection="1">
      <alignment horizontal="center" vertical="center"/>
      <protection hidden="1"/>
    </xf>
    <xf numFmtId="49" fontId="3" fillId="2" borderId="0" xfId="0" applyNumberFormat="1" applyFont="1" applyFill="1" applyProtection="1">
      <protection hidden="1"/>
    </xf>
    <xf numFmtId="49" fontId="0" fillId="0" borderId="0" xfId="0" applyNumberFormat="1" applyProtection="1">
      <protection hidden="1"/>
    </xf>
    <xf numFmtId="49" fontId="8" fillId="2" borderId="0" xfId="0" applyNumberFormat="1" applyFont="1" applyFill="1" applyAlignment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center"/>
      <protection hidden="1"/>
    </xf>
    <xf numFmtId="49" fontId="0" fillId="4" borderId="0" xfId="0" applyNumberFormat="1" applyFill="1" applyProtection="1">
      <protection hidden="1"/>
    </xf>
    <xf numFmtId="49" fontId="7" fillId="2" borderId="0" xfId="0" applyNumberFormat="1" applyFont="1" applyFill="1" applyProtection="1">
      <protection hidden="1"/>
    </xf>
    <xf numFmtId="49" fontId="31" fillId="2" borderId="0" xfId="0" applyNumberFormat="1" applyFont="1" applyFill="1" applyProtection="1">
      <protection hidden="1"/>
    </xf>
    <xf numFmtId="49" fontId="3" fillId="2" borderId="0" xfId="0" applyNumberFormat="1" applyFont="1" applyFill="1" applyAlignment="1" applyProtection="1">
      <alignment horizontal="center"/>
      <protection hidden="1"/>
    </xf>
    <xf numFmtId="49" fontId="9" fillId="2" borderId="0" xfId="0" applyNumberFormat="1" applyFont="1" applyFill="1" applyProtection="1">
      <protection hidden="1"/>
    </xf>
    <xf numFmtId="49" fontId="32" fillId="2" borderId="0" xfId="0" applyNumberFormat="1" applyFont="1" applyFill="1" applyProtection="1"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49" fontId="0" fillId="4" borderId="0" xfId="0" applyNumberFormat="1" applyFill="1" applyAlignment="1" applyProtection="1">
      <alignment horizontal="left"/>
      <protection hidden="1"/>
    </xf>
    <xf numFmtId="49" fontId="0" fillId="4" borderId="0" xfId="0" applyNumberFormat="1" applyFill="1" applyAlignment="1" applyProtection="1">
      <alignment horizontal="center"/>
      <protection hidden="1"/>
    </xf>
    <xf numFmtId="49" fontId="5" fillId="4" borderId="0" xfId="0" applyNumberFormat="1" applyFont="1" applyFill="1" applyProtection="1">
      <protection hidden="1"/>
    </xf>
    <xf numFmtId="49" fontId="28" fillId="5" borderId="2" xfId="0" applyNumberFormat="1" applyFont="1" applyFill="1" applyBorder="1" applyAlignment="1" applyProtection="1">
      <alignment horizontal="center"/>
      <protection locked="0" hidden="1"/>
    </xf>
    <xf numFmtId="49" fontId="6" fillId="4" borderId="0" xfId="0" applyNumberFormat="1" applyFont="1" applyFill="1" applyAlignment="1" applyProtection="1">
      <alignment horizontal="center"/>
      <protection hidden="1"/>
    </xf>
    <xf numFmtId="49" fontId="0" fillId="2" borderId="0" xfId="0" applyNumberFormat="1" applyFill="1" applyBorder="1" applyProtection="1">
      <protection hidden="1"/>
    </xf>
    <xf numFmtId="49" fontId="9" fillId="4" borderId="0" xfId="0" applyNumberFormat="1" applyFont="1" applyFill="1" applyAlignment="1" applyProtection="1">
      <alignment horizontal="center"/>
      <protection hidden="1"/>
    </xf>
    <xf numFmtId="49" fontId="0" fillId="2" borderId="0" xfId="0" applyNumberFormat="1" applyFill="1" applyBorder="1" applyAlignment="1" applyProtection="1">
      <alignment horizontal="center"/>
      <protection hidden="1"/>
    </xf>
    <xf numFmtId="49" fontId="23" fillId="6" borderId="3" xfId="0" applyNumberFormat="1" applyFont="1" applyFill="1" applyBorder="1" applyAlignment="1" applyProtection="1">
      <alignment horizontal="center"/>
      <protection hidden="1"/>
    </xf>
    <xf numFmtId="49" fontId="5" fillId="2" borderId="0" xfId="0" applyNumberFormat="1" applyFont="1" applyFill="1" applyProtection="1">
      <protection hidden="1"/>
    </xf>
    <xf numFmtId="49" fontId="25" fillId="2" borderId="0" xfId="0" applyNumberFormat="1" applyFont="1" applyFill="1" applyProtection="1">
      <protection hidden="1"/>
    </xf>
    <xf numFmtId="49" fontId="33" fillId="2" borderId="0" xfId="0" applyNumberFormat="1" applyFont="1" applyFill="1" applyProtection="1">
      <protection hidden="1"/>
    </xf>
    <xf numFmtId="49" fontId="0" fillId="2" borderId="0" xfId="0" applyNumberFormat="1" applyFill="1"/>
    <xf numFmtId="49" fontId="0" fillId="2" borderId="0" xfId="0" applyNumberForma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left" vertical="top"/>
      <protection hidden="1"/>
    </xf>
    <xf numFmtId="49" fontId="9" fillId="2" borderId="0" xfId="0" applyNumberFormat="1" applyFont="1" applyFill="1" applyAlignment="1" applyProtection="1">
      <alignment vertical="center"/>
      <protection hidden="1"/>
    </xf>
    <xf numFmtId="49" fontId="1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left" vertical="center"/>
      <protection hidden="1"/>
    </xf>
    <xf numFmtId="49" fontId="1" fillId="2" borderId="0" xfId="0" applyNumberFormat="1" applyFont="1" applyFill="1" applyAlignment="1" applyProtection="1">
      <alignment horizontal="center" vertical="center"/>
      <protection hidden="1"/>
    </xf>
    <xf numFmtId="49" fontId="29" fillId="2" borderId="0" xfId="0" applyNumberFormat="1" applyFont="1" applyFill="1" applyAlignment="1" applyProtection="1">
      <alignment horizontal="right" vertical="center"/>
      <protection hidden="1"/>
    </xf>
    <xf numFmtId="49" fontId="29" fillId="2" borderId="0" xfId="0" applyNumberFormat="1" applyFont="1" applyFill="1" applyAlignment="1" applyProtection="1">
      <alignment vertical="center"/>
      <protection hidden="1"/>
    </xf>
    <xf numFmtId="49" fontId="30" fillId="2" borderId="0" xfId="0" applyNumberFormat="1" applyFont="1" applyFill="1" applyAlignment="1" applyProtection="1">
      <alignment horizontal="right" vertical="center"/>
      <protection hidden="1"/>
    </xf>
    <xf numFmtId="49" fontId="2" fillId="2" borderId="0" xfId="0" applyNumberFormat="1" applyFon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Border="1" applyAlignment="1" applyProtection="1">
      <alignment horizontal="left" vertical="top"/>
      <protection hidden="1"/>
    </xf>
    <xf numFmtId="49" fontId="9" fillId="2" borderId="0" xfId="0" applyNumberFormat="1" applyFont="1" applyFill="1" applyBorder="1" applyAlignment="1" applyProtection="1">
      <alignment vertical="center"/>
      <protection hidden="1"/>
    </xf>
    <xf numFmtId="49" fontId="0" fillId="2" borderId="0" xfId="0" applyNumberFormat="1" applyFill="1" applyBorder="1" applyAlignment="1" applyProtection="1">
      <alignment vertical="center"/>
      <protection hidden="1"/>
    </xf>
    <xf numFmtId="49" fontId="1" fillId="2" borderId="0" xfId="0" applyNumberFormat="1" applyFont="1" applyFill="1" applyBorder="1" applyAlignment="1" applyProtection="1">
      <alignment vertical="center"/>
      <protection hidden="1"/>
    </xf>
    <xf numFmtId="49" fontId="0" fillId="2" borderId="0" xfId="0" applyNumberFormat="1" applyFill="1" applyBorder="1" applyAlignment="1" applyProtection="1">
      <alignment horizontal="left" vertical="center"/>
      <protection hidden="1"/>
    </xf>
    <xf numFmtId="49" fontId="1" fillId="2" borderId="0" xfId="0" applyNumberFormat="1" applyFont="1" applyFill="1" applyBorder="1" applyAlignment="1" applyProtection="1">
      <alignment horizontal="center" vertical="center"/>
      <protection hidden="1"/>
    </xf>
    <xf numFmtId="49" fontId="5" fillId="2" borderId="0" xfId="0" applyNumberFormat="1" applyFont="1" applyFill="1" applyAlignment="1" applyProtection="1">
      <protection hidden="1"/>
    </xf>
    <xf numFmtId="49" fontId="0" fillId="2" borderId="0" xfId="0" applyNumberFormat="1" applyFill="1" applyAlignment="1" applyProtection="1">
      <protection hidden="1"/>
    </xf>
    <xf numFmtId="49" fontId="7" fillId="2" borderId="0" xfId="0" applyNumberFormat="1" applyFont="1" applyFill="1" applyAlignment="1" applyProtection="1">
      <alignment vertical="center"/>
      <protection hidden="1"/>
    </xf>
    <xf numFmtId="49" fontId="12" fillId="2" borderId="0" xfId="0" applyNumberFormat="1" applyFont="1" applyFill="1" applyBorder="1" applyAlignment="1" applyProtection="1">
      <alignment horizontal="center" vertical="center"/>
      <protection hidden="1"/>
    </xf>
    <xf numFmtId="49" fontId="3" fillId="2" borderId="0" xfId="0" applyNumberFormat="1" applyFont="1" applyFill="1" applyBorder="1" applyAlignment="1" applyProtection="1">
      <alignment horizontal="left" vertical="top"/>
      <protection hidden="1"/>
    </xf>
    <xf numFmtId="49" fontId="9" fillId="2" borderId="0" xfId="0" applyNumberFormat="1" applyFont="1" applyFill="1" applyBorder="1" applyAlignment="1" applyProtection="1">
      <alignment horizontal="center" vertical="center"/>
      <protection hidden="1"/>
    </xf>
    <xf numFmtId="49" fontId="3" fillId="2" borderId="0" xfId="0" applyNumberFormat="1" applyFont="1" applyFill="1" applyBorder="1" applyAlignment="1" applyProtection="1">
      <alignment horizontal="left" vertical="center"/>
      <protection hidden="1"/>
    </xf>
    <xf numFmtId="49" fontId="18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49" fontId="8" fillId="2" borderId="0" xfId="0" applyNumberFormat="1" applyFont="1" applyFill="1" applyAlignment="1" applyProtection="1">
      <alignment horizontal="left" vertical="center"/>
      <protection hidden="1"/>
    </xf>
    <xf numFmtId="49" fontId="18" fillId="2" borderId="0" xfId="0" applyNumberFormat="1" applyFont="1" applyFill="1" applyAlignment="1" applyProtection="1">
      <alignment horizontal="center" vertical="center"/>
      <protection hidden="1"/>
    </xf>
    <xf numFmtId="49" fontId="3" fillId="4" borderId="0" xfId="0" applyNumberFormat="1" applyFont="1" applyFill="1" applyBorder="1" applyAlignment="1" applyProtection="1">
      <alignment horizontal="left" vertical="top"/>
      <protection hidden="1"/>
    </xf>
    <xf numFmtId="49" fontId="9" fillId="2" borderId="0" xfId="0" applyNumberFormat="1" applyFont="1" applyFill="1" applyAlignment="1" applyProtection="1">
      <alignment horizontal="center" vertical="center"/>
      <protection hidden="1"/>
    </xf>
    <xf numFmtId="49" fontId="18" fillId="2" borderId="0" xfId="0" applyNumberFormat="1" applyFont="1" applyFill="1" applyAlignment="1" applyProtection="1">
      <alignment horizontal="right" vertical="center"/>
      <protection hidden="1"/>
    </xf>
    <xf numFmtId="49" fontId="9" fillId="2" borderId="0" xfId="0" applyNumberFormat="1" applyFont="1" applyFill="1" applyAlignment="1" applyProtection="1">
      <alignment horizontal="left" vertical="center"/>
      <protection hidden="1"/>
    </xf>
    <xf numFmtId="49" fontId="9" fillId="2" borderId="0" xfId="0" applyNumberFormat="1" applyFont="1" applyFill="1" applyAlignment="1" applyProtection="1">
      <alignment horizontal="right" vertical="center"/>
      <protection hidden="1"/>
    </xf>
    <xf numFmtId="49" fontId="3" fillId="5" borderId="2" xfId="0" applyNumberFormat="1" applyFont="1" applyFill="1" applyBorder="1" applyAlignment="1" applyProtection="1">
      <alignment horizontal="center" vertical="center"/>
      <protection locked="0" hidden="1"/>
    </xf>
    <xf numFmtId="49" fontId="5" fillId="2" borderId="0" xfId="0" applyNumberFormat="1" applyFont="1" applyFill="1" applyAlignment="1" applyProtection="1">
      <alignment horizontal="left" vertical="center"/>
      <protection hidden="1"/>
    </xf>
    <xf numFmtId="49" fontId="32" fillId="2" borderId="0" xfId="0" applyNumberFormat="1" applyFont="1" applyFill="1" applyAlignment="1" applyProtection="1">
      <alignment horizontal="left" vertical="center"/>
      <protection hidden="1"/>
    </xf>
    <xf numFmtId="49" fontId="5" fillId="2" borderId="0" xfId="0" applyNumberFormat="1" applyFont="1" applyFill="1" applyAlignment="1" applyProtection="1">
      <alignment horizontal="center" vertical="center"/>
      <protection hidden="1"/>
    </xf>
    <xf numFmtId="49" fontId="18" fillId="2" borderId="0" xfId="0" applyNumberFormat="1" applyFont="1" applyFill="1" applyBorder="1" applyAlignment="1" applyProtection="1">
      <alignment vertical="center"/>
      <protection hidden="1"/>
    </xf>
    <xf numFmtId="49" fontId="18" fillId="2" borderId="0" xfId="0" applyNumberFormat="1" applyFont="1" applyFill="1" applyBorder="1" applyAlignment="1" applyProtection="1">
      <alignment horizontal="center" vertical="center"/>
      <protection hidden="1"/>
    </xf>
    <xf numFmtId="49" fontId="29" fillId="2" borderId="0" xfId="0" applyNumberFormat="1" applyFont="1" applyFill="1" applyBorder="1" applyAlignment="1" applyProtection="1">
      <alignment horizontal="right" vertical="center"/>
      <protection hidden="1"/>
    </xf>
    <xf numFmtId="49" fontId="29" fillId="2" borderId="0" xfId="0" applyNumberFormat="1" applyFont="1" applyFill="1" applyBorder="1" applyAlignment="1" applyProtection="1">
      <alignment vertical="center"/>
      <protection hidden="1"/>
    </xf>
    <xf numFmtId="49" fontId="0" fillId="2" borderId="0" xfId="0" applyNumberFormat="1" applyFill="1" applyBorder="1" applyAlignment="1" applyProtection="1">
      <alignment horizontal="center" vertical="center"/>
      <protection hidden="1"/>
    </xf>
    <xf numFmtId="49" fontId="19" fillId="2" borderId="0" xfId="0" applyNumberFormat="1" applyFont="1" applyFill="1" applyBorder="1" applyAlignment="1" applyProtection="1">
      <alignment horizontal="center" vertical="center"/>
      <protection hidden="1"/>
    </xf>
    <xf numFmtId="49" fontId="20" fillId="2" borderId="0" xfId="0" applyNumberFormat="1" applyFont="1" applyFill="1" applyAlignment="1" applyProtection="1">
      <alignment horizontal="center" vertical="center"/>
      <protection hidden="1"/>
    </xf>
    <xf numFmtId="49" fontId="14" fillId="2" borderId="0" xfId="0" applyNumberFormat="1" applyFont="1" applyFill="1" applyAlignment="1" applyProtection="1">
      <alignment horizontal="center" vertical="center"/>
      <protection hidden="1"/>
    </xf>
    <xf numFmtId="49" fontId="7" fillId="2" borderId="0" xfId="0" applyNumberFormat="1" applyFont="1" applyFill="1" applyBorder="1" applyAlignment="1" applyProtection="1">
      <alignment horizontal="left" vertical="center"/>
      <protection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2" fillId="3" borderId="1" xfId="0" applyNumberFormat="1" applyFont="1" applyFill="1" applyBorder="1" applyProtection="1">
      <protection hidden="1"/>
    </xf>
    <xf numFmtId="49" fontId="20" fillId="2" borderId="0" xfId="0" applyNumberFormat="1" applyFont="1" applyFill="1" applyBorder="1" applyAlignment="1" applyProtection="1">
      <alignment horizontal="center" vertical="center"/>
      <protection hidden="1"/>
    </xf>
    <xf numFmtId="49" fontId="14" fillId="2" borderId="0" xfId="0" applyNumberFormat="1" applyFont="1" applyFill="1" applyAlignment="1" applyProtection="1">
      <alignment vertical="center"/>
      <protection hidden="1"/>
    </xf>
    <xf numFmtId="49" fontId="29" fillId="2" borderId="0" xfId="0" applyNumberFormat="1" applyFont="1" applyFill="1" applyAlignment="1" applyProtection="1">
      <alignment horizontal="left" vertical="center"/>
      <protection hidden="1"/>
    </xf>
    <xf numFmtId="49" fontId="32" fillId="2" borderId="0" xfId="0" applyNumberFormat="1" applyFont="1" applyFill="1" applyAlignment="1" applyProtection="1">
      <alignment horizontal="center" vertical="center"/>
      <protection hidden="1"/>
    </xf>
    <xf numFmtId="49" fontId="29" fillId="2" borderId="0" xfId="0" applyNumberFormat="1" applyFont="1" applyFill="1" applyAlignment="1" applyProtection="1">
      <alignment horizontal="center" vertical="center"/>
      <protection hidden="1"/>
    </xf>
    <xf numFmtId="49" fontId="21" fillId="2" borderId="0" xfId="0" applyNumberFormat="1" applyFont="1" applyFill="1" applyAlignment="1" applyProtection="1">
      <alignment horizontal="center" vertical="center"/>
      <protection hidden="1"/>
    </xf>
    <xf numFmtId="49" fontId="1" fillId="2" borderId="0" xfId="0" applyNumberFormat="1" applyFont="1" applyFill="1" applyProtection="1">
      <protection hidden="1"/>
    </xf>
    <xf numFmtId="49" fontId="1" fillId="2" borderId="0" xfId="0" applyNumberFormat="1" applyFont="1" applyFill="1" applyAlignment="1" applyProtection="1">
      <alignment horizontal="center"/>
      <protection hidden="1"/>
    </xf>
    <xf numFmtId="49" fontId="0" fillId="2" borderId="0" xfId="0" applyNumberFormat="1" applyFill="1" applyBorder="1" applyAlignment="1" applyProtection="1">
      <protection hidden="1"/>
    </xf>
    <xf numFmtId="49" fontId="9" fillId="2" borderId="0" xfId="0" applyNumberFormat="1" applyFont="1" applyFill="1" applyBorder="1" applyAlignment="1" applyProtection="1">
      <protection hidden="1"/>
    </xf>
    <xf numFmtId="49" fontId="1" fillId="2" borderId="0" xfId="0" applyNumberFormat="1" applyFont="1" applyFill="1" applyBorder="1" applyAlignment="1" applyProtection="1">
      <protection hidden="1"/>
    </xf>
    <xf numFmtId="49" fontId="0" fillId="2" borderId="0" xfId="0" applyNumberForma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alignment horizontal="center"/>
      <protection hidden="1"/>
    </xf>
    <xf numFmtId="49" fontId="12" fillId="2" borderId="0" xfId="0" applyNumberFormat="1" applyFont="1" applyFill="1" applyBorder="1" applyAlignment="1" applyProtection="1">
      <alignment horizontal="center"/>
      <protection hidden="1"/>
    </xf>
    <xf numFmtId="49" fontId="18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horizontal="left"/>
      <protection hidden="1"/>
    </xf>
    <xf numFmtId="49" fontId="18" fillId="2" borderId="0" xfId="0" applyNumberFormat="1" applyFont="1" applyFill="1" applyAlignment="1" applyProtection="1">
      <alignment horizontal="center"/>
      <protection hidden="1"/>
    </xf>
    <xf numFmtId="49" fontId="0" fillId="4" borderId="0" xfId="0" applyNumberFormat="1" applyFill="1" applyAlignment="1" applyProtection="1">
      <alignment horizontal="right"/>
      <protection hidden="1"/>
    </xf>
    <xf numFmtId="49" fontId="3" fillId="5" borderId="2" xfId="0" applyNumberFormat="1" applyFont="1" applyFill="1" applyBorder="1" applyAlignment="1" applyProtection="1">
      <alignment horizontal="center"/>
      <protection locked="0" hidden="1"/>
    </xf>
    <xf numFmtId="49" fontId="3" fillId="4" borderId="0" xfId="0" applyNumberFormat="1" applyFont="1" applyFill="1" applyBorder="1" applyAlignment="1" applyProtection="1">
      <alignment horizontal="center"/>
      <protection hidden="1"/>
    </xf>
    <xf numFmtId="49" fontId="9" fillId="2" borderId="0" xfId="0" applyNumberFormat="1" applyFont="1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right"/>
      <protection hidden="1"/>
    </xf>
    <xf numFmtId="49" fontId="2" fillId="3" borderId="3" xfId="0" applyNumberFormat="1" applyFont="1" applyFill="1" applyBorder="1" applyAlignment="1" applyProtection="1">
      <alignment horizontal="left"/>
      <protection hidden="1"/>
    </xf>
    <xf numFmtId="49" fontId="0" fillId="3" borderId="3" xfId="0" applyNumberFormat="1" applyFill="1" applyBorder="1" applyProtection="1">
      <protection hidden="1"/>
    </xf>
    <xf numFmtId="49" fontId="0" fillId="3" borderId="4" xfId="0" applyNumberFormat="1" applyFill="1" applyBorder="1" applyProtection="1">
      <protection hidden="1"/>
    </xf>
    <xf numFmtId="49" fontId="3" fillId="2" borderId="0" xfId="0" applyNumberFormat="1" applyFont="1" applyFill="1" applyBorder="1" applyAlignment="1" applyProtection="1">
      <alignment horizontal="center"/>
      <protection hidden="1"/>
    </xf>
    <xf numFmtId="49" fontId="9" fillId="2" borderId="0" xfId="0" applyNumberFormat="1" applyFont="1" applyFill="1" applyBorder="1" applyProtection="1">
      <protection hidden="1"/>
    </xf>
    <xf numFmtId="49" fontId="18" fillId="2" borderId="0" xfId="0" applyNumberFormat="1" applyFont="1" applyFill="1" applyBorder="1" applyAlignment="1" applyProtection="1">
      <alignment horizontal="center"/>
      <protection hidden="1"/>
    </xf>
    <xf numFmtId="49" fontId="19" fillId="2" borderId="0" xfId="0" applyNumberFormat="1" applyFont="1" applyFill="1" applyBorder="1" applyAlignment="1" applyProtection="1">
      <alignment horizontal="center"/>
      <protection hidden="1"/>
    </xf>
    <xf numFmtId="49" fontId="7" fillId="2" borderId="0" xfId="0" applyNumberFormat="1" applyFont="1" applyFill="1" applyBorder="1" applyAlignment="1" applyProtection="1">
      <alignment horizontal="left"/>
      <protection hidden="1"/>
    </xf>
    <xf numFmtId="49" fontId="29" fillId="2" borderId="0" xfId="0" applyNumberFormat="1" applyFont="1" applyFill="1" applyBorder="1" applyProtection="1">
      <protection hidden="1"/>
    </xf>
    <xf numFmtId="49" fontId="21" fillId="2" borderId="0" xfId="0" applyNumberFormat="1" applyFont="1" applyFill="1" applyAlignment="1" applyProtection="1">
      <alignment horizontal="center"/>
      <protection hidden="1"/>
    </xf>
    <xf numFmtId="49" fontId="9" fillId="4" borderId="0" xfId="0" applyNumberFormat="1" applyFont="1" applyFill="1" applyProtection="1">
      <protection hidden="1"/>
    </xf>
    <xf numFmtId="49" fontId="0" fillId="2" borderId="0" xfId="0" applyNumberFormat="1" applyFill="1" applyBorder="1" applyAlignment="1" applyProtection="1">
      <alignment horizontal="right" vertical="center"/>
      <protection hidden="1"/>
    </xf>
    <xf numFmtId="49" fontId="3" fillId="4" borderId="0" xfId="0" applyNumberFormat="1" applyFont="1" applyFill="1" applyBorder="1" applyAlignment="1" applyProtection="1">
      <alignment horizontal="center" vertical="top"/>
      <protection hidden="1"/>
    </xf>
    <xf numFmtId="49" fontId="18" fillId="2" borderId="0" xfId="0" applyNumberFormat="1" applyFont="1" applyFill="1" applyAlignment="1" applyProtection="1">
      <alignment horizontal="left"/>
      <protection hidden="1"/>
    </xf>
    <xf numFmtId="49" fontId="29" fillId="2" borderId="0" xfId="0" applyNumberFormat="1" applyFont="1" applyFill="1" applyAlignment="1" applyProtection="1">
      <alignment horizontal="right"/>
      <protection hidden="1"/>
    </xf>
    <xf numFmtId="49" fontId="9" fillId="2" borderId="0" xfId="0" applyNumberFormat="1" applyFont="1" applyFill="1" applyAlignment="1" applyProtection="1">
      <alignment horizontal="center"/>
      <protection hidden="1"/>
    </xf>
    <xf numFmtId="49" fontId="9" fillId="2" borderId="0" xfId="0" applyNumberFormat="1" applyFont="1" applyFill="1" applyAlignment="1" applyProtection="1">
      <alignment horizontal="left"/>
      <protection hidden="1"/>
    </xf>
    <xf numFmtId="49" fontId="5" fillId="2" borderId="0" xfId="0" applyNumberFormat="1" applyFont="1" applyFill="1" applyAlignment="1" applyProtection="1">
      <alignment horizontal="left"/>
      <protection hidden="1"/>
    </xf>
    <xf numFmtId="49" fontId="5" fillId="2" borderId="0" xfId="0" applyNumberFormat="1" applyFont="1" applyFill="1" applyAlignment="1" applyProtection="1">
      <alignment horizontal="center"/>
      <protection hidden="1"/>
    </xf>
    <xf numFmtId="49" fontId="18" fillId="2" borderId="0" xfId="0" applyNumberFormat="1" applyFont="1" applyFill="1" applyAlignment="1" applyProtection="1">
      <alignment horizontal="right"/>
      <protection hidden="1"/>
    </xf>
    <xf numFmtId="49" fontId="9" fillId="2" borderId="0" xfId="0" applyNumberFormat="1" applyFont="1" applyFill="1" applyAlignment="1" applyProtection="1">
      <protection hidden="1"/>
    </xf>
    <xf numFmtId="49" fontId="20" fillId="2" borderId="0" xfId="0" applyNumberFormat="1" applyFont="1" applyFill="1" applyAlignment="1" applyProtection="1">
      <alignment horizontal="center"/>
      <protection hidden="1"/>
    </xf>
    <xf numFmtId="49" fontId="16" fillId="7" borderId="3" xfId="0" applyNumberFormat="1" applyFont="1" applyFill="1" applyBorder="1" applyAlignment="1" applyProtection="1">
      <alignment horizontal="center"/>
      <protection hidden="1"/>
    </xf>
    <xf numFmtId="49" fontId="16" fillId="2" borderId="0" xfId="0" applyNumberFormat="1" applyFont="1" applyFill="1" applyBorder="1" applyAlignment="1" applyProtection="1">
      <alignment horizontal="right"/>
      <protection hidden="1"/>
    </xf>
    <xf numFmtId="49" fontId="24" fillId="2" borderId="0" xfId="0" applyNumberFormat="1" applyFont="1" applyFill="1" applyBorder="1" applyAlignment="1" applyProtection="1">
      <protection hidden="1"/>
    </xf>
    <xf numFmtId="49" fontId="16" fillId="2" borderId="0" xfId="0" applyNumberFormat="1" applyFont="1" applyFill="1" applyBorder="1" applyAlignment="1" applyProtection="1">
      <alignment horizontal="left"/>
      <protection hidden="1"/>
    </xf>
    <xf numFmtId="49" fontId="17" fillId="2" borderId="0" xfId="0" applyNumberFormat="1" applyFont="1" applyFill="1" applyBorder="1" applyAlignment="1" applyProtection="1">
      <alignment horizontal="center"/>
      <protection hidden="1"/>
    </xf>
    <xf numFmtId="49" fontId="34" fillId="2" borderId="0" xfId="0" applyNumberFormat="1" applyFont="1" applyFill="1" applyProtection="1">
      <protection hidden="1"/>
    </xf>
    <xf numFmtId="49" fontId="34" fillId="2" borderId="0" xfId="0" applyNumberFormat="1" applyFont="1" applyFill="1" applyBorder="1" applyProtection="1">
      <protection hidden="1"/>
    </xf>
    <xf numFmtId="49" fontId="7" fillId="2" borderId="0" xfId="0" applyNumberFormat="1" applyFont="1" applyFill="1" applyBorder="1" applyProtection="1">
      <protection hidden="1"/>
    </xf>
    <xf numFmtId="49" fontId="8" fillId="2" borderId="0" xfId="0" applyNumberFormat="1" applyFont="1" applyFill="1" applyProtection="1">
      <protection hidden="1"/>
    </xf>
    <xf numFmtId="49" fontId="3" fillId="6" borderId="5" xfId="0" applyNumberFormat="1" applyFont="1" applyFill="1" applyBorder="1" applyAlignment="1" applyProtection="1">
      <alignment horizontal="center" vertical="center"/>
      <protection hidden="1"/>
    </xf>
    <xf numFmtId="49" fontId="3" fillId="6" borderId="6" xfId="0" applyNumberFormat="1" applyFont="1" applyFill="1" applyBorder="1" applyAlignment="1" applyProtection="1">
      <alignment horizontal="center" vertical="center"/>
      <protection hidden="1"/>
    </xf>
    <xf numFmtId="49" fontId="3" fillId="6" borderId="7" xfId="0" applyNumberFormat="1" applyFont="1" applyFill="1" applyBorder="1" applyAlignment="1" applyProtection="1">
      <alignment horizontal="center" vertical="center"/>
      <protection hidden="1"/>
    </xf>
    <xf numFmtId="49" fontId="6" fillId="6" borderId="7" xfId="0" applyNumberFormat="1" applyFont="1" applyFill="1" applyBorder="1" applyAlignment="1" applyProtection="1">
      <alignment horizontal="center" vertical="center"/>
      <protection hidden="1"/>
    </xf>
    <xf numFmtId="49" fontId="3" fillId="2" borderId="0" xfId="0" applyNumberFormat="1" applyFont="1" applyFill="1" applyBorder="1" applyProtection="1">
      <protection hidden="1"/>
    </xf>
    <xf numFmtId="49" fontId="0" fillId="4" borderId="0" xfId="0" applyNumberFormat="1" applyFill="1" applyBorder="1" applyProtection="1">
      <protection hidden="1"/>
    </xf>
    <xf numFmtId="49" fontId="0" fillId="4" borderId="5" xfId="0" applyNumberFormat="1" applyFill="1" applyBorder="1" applyAlignment="1" applyProtection="1">
      <alignment horizontal="center"/>
      <protection hidden="1"/>
    </xf>
    <xf numFmtId="49" fontId="0" fillId="4" borderId="8" xfId="0" applyNumberFormat="1" applyFill="1" applyBorder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horizontal="left"/>
      <protection hidden="1"/>
    </xf>
    <xf numFmtId="49" fontId="2" fillId="3" borderId="4" xfId="0" applyNumberFormat="1" applyFont="1" applyFill="1" applyBorder="1" applyProtection="1">
      <protection hidden="1"/>
    </xf>
    <xf numFmtId="49" fontId="0" fillId="4" borderId="9" xfId="0" applyNumberFormat="1" applyFill="1" applyBorder="1" applyAlignment="1" applyProtection="1">
      <alignment horizontal="center"/>
      <protection hidden="1"/>
    </xf>
    <xf numFmtId="49" fontId="9" fillId="4" borderId="5" xfId="0" applyNumberFormat="1" applyFont="1" applyFill="1" applyBorder="1" applyAlignment="1" applyProtection="1">
      <alignment horizontal="center"/>
      <protection hidden="1"/>
    </xf>
    <xf numFmtId="49" fontId="6" fillId="2" borderId="0" xfId="0" applyNumberFormat="1" applyFont="1" applyFill="1" applyBorder="1" applyAlignment="1" applyProtection="1">
      <alignment horizontal="center"/>
      <protection hidden="1"/>
    </xf>
    <xf numFmtId="49" fontId="9" fillId="4" borderId="8" xfId="0" applyNumberFormat="1" applyFont="1" applyFill="1" applyBorder="1" applyAlignment="1" applyProtection="1">
      <alignment horizontal="center"/>
      <protection hidden="1"/>
    </xf>
    <xf numFmtId="49" fontId="9" fillId="4" borderId="9" xfId="0" applyNumberFormat="1" applyFont="1" applyFill="1" applyBorder="1" applyAlignment="1" applyProtection="1">
      <alignment horizontal="center"/>
      <protection hidden="1"/>
    </xf>
    <xf numFmtId="49" fontId="22" fillId="6" borderId="4" xfId="0" applyNumberFormat="1" applyFont="1" applyFill="1" applyBorder="1" applyAlignment="1" applyProtection="1">
      <alignment horizontal="left"/>
      <protection hidden="1"/>
    </xf>
    <xf numFmtId="49" fontId="35" fillId="2" borderId="0" xfId="0" applyNumberFormat="1" applyFont="1" applyFill="1" applyProtection="1">
      <protection hidden="1"/>
    </xf>
    <xf numFmtId="49" fontId="35" fillId="2" borderId="0" xfId="0" applyNumberFormat="1" applyFont="1" applyFill="1" applyBorder="1" applyProtection="1">
      <protection hidden="1"/>
    </xf>
    <xf numFmtId="49" fontId="30" fillId="2" borderId="0" xfId="0" applyNumberFormat="1" applyFont="1" applyFill="1" applyBorder="1" applyProtection="1">
      <protection hidden="1"/>
    </xf>
    <xf numFmtId="49" fontId="29" fillId="2" borderId="0" xfId="0" applyNumberFormat="1" applyFont="1" applyFill="1" applyBorder="1" applyAlignment="1" applyProtection="1">
      <alignment horizontal="center"/>
      <protection hidden="1"/>
    </xf>
    <xf numFmtId="49" fontId="31" fillId="2" borderId="0" xfId="0" applyNumberFormat="1" applyFont="1" applyFill="1" applyBorder="1" applyAlignment="1" applyProtection="1">
      <alignment horizontal="center"/>
      <protection hidden="1"/>
    </xf>
    <xf numFmtId="49" fontId="31" fillId="2" borderId="0" xfId="0" applyNumberFormat="1" applyFont="1" applyFill="1" applyBorder="1" applyProtection="1">
      <protection hidden="1"/>
    </xf>
    <xf numFmtId="49" fontId="13" fillId="2" borderId="0" xfId="0" applyNumberFormat="1" applyFont="1" applyFill="1" applyBorder="1" applyProtection="1">
      <protection hidden="1"/>
    </xf>
    <xf numFmtId="49" fontId="31" fillId="2" borderId="0" xfId="0" applyNumberFormat="1" applyFont="1" applyFill="1" applyBorder="1" applyAlignment="1" applyProtection="1">
      <alignment horizontal="center" vertical="center"/>
      <protection hidden="1"/>
    </xf>
    <xf numFmtId="49" fontId="36" fillId="2" borderId="0" xfId="0" applyNumberFormat="1" applyFont="1" applyFill="1" applyBorder="1" applyAlignment="1" applyProtection="1">
      <alignment horizontal="center" vertical="center"/>
      <protection hidden="1"/>
    </xf>
    <xf numFmtId="49" fontId="14" fillId="2" borderId="0" xfId="0" applyNumberFormat="1" applyFont="1" applyFill="1" applyBorder="1" applyAlignment="1" applyProtection="1">
      <alignment horizontal="center"/>
      <protection hidden="1"/>
    </xf>
    <xf numFmtId="49" fontId="36" fillId="2" borderId="0" xfId="0" applyNumberFormat="1" applyFont="1" applyFill="1" applyBorder="1" applyAlignment="1" applyProtection="1">
      <alignment horizontal="center"/>
      <protection hidden="1"/>
    </xf>
    <xf numFmtId="49" fontId="33" fillId="2" borderId="0" xfId="0" applyNumberFormat="1" applyFont="1" applyFill="1" applyBorder="1" applyProtection="1">
      <protection hidden="1"/>
    </xf>
    <xf numFmtId="49" fontId="34" fillId="2" borderId="0" xfId="0" applyNumberFormat="1" applyFont="1" applyFill="1" applyAlignment="1" applyProtection="1">
      <alignment vertical="center"/>
      <protection hidden="1"/>
    </xf>
    <xf numFmtId="49" fontId="34" fillId="2" borderId="0" xfId="0" applyNumberFormat="1" applyFont="1" applyFill="1" applyBorder="1" applyAlignment="1" applyProtection="1">
      <alignment vertical="center"/>
      <protection hidden="1"/>
    </xf>
    <xf numFmtId="49" fontId="34" fillId="2" borderId="0" xfId="0" applyNumberFormat="1" applyFont="1" applyFill="1" applyBorder="1" applyAlignment="1" applyProtection="1">
      <alignment horizontal="right" vertical="center"/>
      <protection hidden="1"/>
    </xf>
    <xf numFmtId="49" fontId="34" fillId="2" borderId="0" xfId="0" applyNumberFormat="1" applyFont="1" applyFill="1" applyAlignment="1" applyProtection="1">
      <alignment horizontal="right" vertical="center"/>
      <protection hidden="1"/>
    </xf>
    <xf numFmtId="49" fontId="30" fillId="2" borderId="0" xfId="0" applyNumberFormat="1" applyFont="1" applyFill="1" applyAlignment="1" applyProtection="1">
      <alignment horizontal="right"/>
      <protection hidden="1"/>
    </xf>
    <xf numFmtId="49" fontId="14" fillId="2" borderId="0" xfId="0" applyNumberFormat="1" applyFont="1" applyFill="1" applyAlignment="1" applyProtection="1">
      <alignment horizontal="right"/>
      <protection hidden="1"/>
    </xf>
    <xf numFmtId="49" fontId="29" fillId="2" borderId="0" xfId="0" applyNumberFormat="1" applyFont="1" applyFill="1" applyBorder="1" applyAlignment="1" applyProtection="1">
      <alignment horizontal="right"/>
      <protection hidden="1"/>
    </xf>
    <xf numFmtId="49" fontId="33" fillId="2" borderId="0" xfId="0" applyNumberFormat="1" applyFont="1" applyFill="1" applyAlignment="1" applyProtection="1">
      <alignment horizontal="right"/>
      <protection hidden="1"/>
    </xf>
    <xf numFmtId="49" fontId="34" fillId="0" borderId="0" xfId="0" applyNumberFormat="1" applyFont="1" applyProtection="1">
      <protection hidden="1"/>
    </xf>
    <xf numFmtId="49" fontId="9" fillId="2" borderId="0" xfId="0" applyNumberFormat="1" applyFont="1" applyFill="1" applyAlignment="1" applyProtection="1">
      <alignment horizontal="right"/>
      <protection hidden="1"/>
    </xf>
    <xf numFmtId="49" fontId="9" fillId="2" borderId="0" xfId="0" applyNumberFormat="1" applyFont="1" applyFill="1" applyBorder="1" applyAlignment="1" applyProtection="1">
      <alignment horizontal="right"/>
      <protection hidden="1"/>
    </xf>
    <xf numFmtId="49" fontId="0" fillId="2" borderId="0" xfId="0" applyNumberFormat="1" applyFill="1" applyAlignment="1" applyProtection="1">
      <alignment horizontal="right"/>
      <protection hidden="1"/>
    </xf>
    <xf numFmtId="49" fontId="9" fillId="2" borderId="0" xfId="0" applyNumberFormat="1" applyFont="1" applyFill="1" applyBorder="1" applyAlignment="1" applyProtection="1">
      <alignment horizontal="right" vertical="center"/>
      <protection hidden="1"/>
    </xf>
    <xf numFmtId="49" fontId="3" fillId="5" borderId="2" xfId="0" applyNumberFormat="1" applyFont="1" applyFill="1" applyBorder="1" applyAlignment="1" applyProtection="1">
      <alignment horizontal="right"/>
      <protection locked="0" hidden="1"/>
    </xf>
    <xf numFmtId="49" fontId="25" fillId="2" borderId="0" xfId="0" applyNumberFormat="1" applyFont="1" applyFill="1" applyAlignment="1" applyProtection="1">
      <alignment horizontal="right"/>
      <protection hidden="1"/>
    </xf>
    <xf numFmtId="49" fontId="0" fillId="2" borderId="0" xfId="0" applyNumberFormat="1" applyFill="1" applyBorder="1" applyAlignment="1" applyProtection="1">
      <alignment horizontal="right"/>
      <protection hidden="1"/>
    </xf>
    <xf numFmtId="49" fontId="3" fillId="2" borderId="0" xfId="0" applyNumberFormat="1" applyFont="1" applyFill="1" applyBorder="1" applyAlignment="1" applyProtection="1">
      <alignment horizontal="right" vertical="center"/>
      <protection hidden="1"/>
    </xf>
    <xf numFmtId="49" fontId="32" fillId="2" borderId="0" xfId="0" applyNumberFormat="1" applyFont="1" applyFill="1" applyAlignment="1" applyProtection="1">
      <alignment horizontal="left"/>
      <protection hidden="1"/>
    </xf>
    <xf numFmtId="49" fontId="32" fillId="2" borderId="0" xfId="0" applyNumberFormat="1" applyFont="1" applyFill="1" applyAlignment="1" applyProtection="1">
      <alignment horizontal="right"/>
      <protection hidden="1"/>
    </xf>
    <xf numFmtId="49" fontId="37" fillId="2" borderId="0" xfId="0" applyNumberFormat="1" applyFont="1" applyFill="1" applyBorder="1" applyAlignment="1" applyProtection="1">
      <protection hidden="1"/>
    </xf>
    <xf numFmtId="49" fontId="29" fillId="0" borderId="0" xfId="0" applyNumberFormat="1" applyFont="1" applyProtection="1">
      <protection hidden="1"/>
    </xf>
    <xf numFmtId="49" fontId="34" fillId="2" borderId="0" xfId="0" applyNumberFormat="1" applyFont="1" applyFill="1"/>
    <xf numFmtId="49" fontId="9" fillId="2" borderId="0" xfId="0" applyNumberFormat="1" applyFont="1" applyFill="1" applyBorder="1" applyAlignment="1" applyProtection="1">
      <alignment horizontal="left"/>
      <protection hidden="1"/>
    </xf>
    <xf numFmtId="49" fontId="38" fillId="2" borderId="0" xfId="0" applyNumberFormat="1" applyFont="1" applyFill="1" applyBorder="1" applyAlignment="1" applyProtection="1">
      <alignment horizontal="left"/>
      <protection hidden="1"/>
    </xf>
    <xf numFmtId="49" fontId="39" fillId="2" borderId="0" xfId="0" applyNumberFormat="1" applyFont="1" applyFill="1" applyBorder="1" applyAlignment="1" applyProtection="1">
      <alignment horizontal="center"/>
      <protection hidden="1"/>
    </xf>
    <xf numFmtId="49" fontId="39" fillId="2" borderId="0" xfId="0" applyNumberFormat="1" applyFont="1" applyFill="1" applyProtection="1">
      <protection hidden="1"/>
    </xf>
    <xf numFmtId="49" fontId="3" fillId="5" borderId="2" xfId="0" applyNumberFormat="1" applyFont="1" applyFill="1" applyBorder="1" applyAlignment="1" applyProtection="1">
      <alignment horizontal="center"/>
      <protection hidden="1"/>
    </xf>
    <xf numFmtId="49" fontId="3" fillId="5" borderId="2" xfId="0" applyNumberFormat="1" applyFont="1" applyFill="1" applyBorder="1" applyAlignment="1" applyProtection="1">
      <alignment horizontal="center" vertical="center"/>
      <protection hidden="1"/>
    </xf>
    <xf numFmtId="49" fontId="6" fillId="5" borderId="2" xfId="0" applyNumberFormat="1" applyFont="1" applyFill="1" applyBorder="1" applyAlignment="1" applyProtection="1">
      <alignment horizontal="center"/>
      <protection hidden="1"/>
    </xf>
    <xf numFmtId="49" fontId="3" fillId="5" borderId="2" xfId="0" applyNumberFormat="1" applyFont="1" applyFill="1" applyBorder="1" applyAlignment="1" applyProtection="1">
      <alignment horizontal="right"/>
      <protection hidden="1"/>
    </xf>
    <xf numFmtId="49" fontId="34" fillId="2" borderId="0" xfId="0" applyNumberFormat="1" applyFont="1" applyFill="1" applyProtection="1"/>
    <xf numFmtId="49" fontId="6" fillId="5" borderId="2" xfId="0" applyNumberFormat="1" applyFont="1" applyFill="1" applyBorder="1" applyAlignment="1" applyProtection="1">
      <alignment horizontal="center" vertical="center"/>
      <protection hidden="1"/>
    </xf>
    <xf numFmtId="49" fontId="38" fillId="2" borderId="0" xfId="0" applyNumberFormat="1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49" fontId="12" fillId="7" borderId="1" xfId="0" applyNumberFormat="1" applyFont="1" applyFill="1" applyBorder="1" applyAlignment="1" applyProtection="1">
      <alignment horizontal="left"/>
      <protection hidden="1"/>
    </xf>
    <xf numFmtId="49" fontId="25" fillId="7" borderId="3" xfId="0" applyNumberFormat="1" applyFont="1" applyFill="1" applyBorder="1" applyAlignment="1" applyProtection="1">
      <protection hidden="1"/>
    </xf>
    <xf numFmtId="49" fontId="25" fillId="7" borderId="4" xfId="0" applyNumberFormat="1" applyFont="1" applyFill="1" applyBorder="1" applyAlignment="1" applyProtection="1">
      <protection hidden="1"/>
    </xf>
    <xf numFmtId="49" fontId="12" fillId="3" borderId="1" xfId="0" applyNumberFormat="1" applyFont="1" applyFill="1" applyBorder="1" applyAlignment="1" applyProtection="1">
      <alignment horizontal="left"/>
      <protection hidden="1"/>
    </xf>
    <xf numFmtId="49" fontId="25" fillId="3" borderId="3" xfId="0" applyNumberFormat="1" applyFont="1" applyFill="1" applyBorder="1" applyAlignment="1" applyProtection="1">
      <protection hidden="1"/>
    </xf>
    <xf numFmtId="49" fontId="25" fillId="3" borderId="4" xfId="0" applyNumberFormat="1" applyFont="1" applyFill="1" applyBorder="1" applyAlignment="1" applyProtection="1">
      <protection hidden="1"/>
    </xf>
    <xf numFmtId="49" fontId="12" fillId="8" borderId="1" xfId="0" applyNumberFormat="1" applyFont="1" applyFill="1" applyBorder="1" applyAlignment="1" applyProtection="1">
      <alignment horizontal="left"/>
      <protection hidden="1"/>
    </xf>
    <xf numFmtId="49" fontId="25" fillId="8" borderId="3" xfId="0" applyNumberFormat="1" applyFont="1" applyFill="1" applyBorder="1" applyAlignment="1" applyProtection="1">
      <protection hidden="1"/>
    </xf>
    <xf numFmtId="49" fontId="25" fillId="8" borderId="4" xfId="0" applyNumberFormat="1" applyFont="1" applyFill="1" applyBorder="1" applyAlignment="1" applyProtection="1">
      <protection hidden="1"/>
    </xf>
    <xf numFmtId="49" fontId="12" fillId="9" borderId="1" xfId="0" applyNumberFormat="1" applyFont="1" applyFill="1" applyBorder="1" applyAlignment="1" applyProtection="1">
      <alignment horizontal="left"/>
      <protection hidden="1"/>
    </xf>
    <xf numFmtId="49" fontId="25" fillId="9" borderId="3" xfId="0" applyNumberFormat="1" applyFont="1" applyFill="1" applyBorder="1" applyAlignment="1" applyProtection="1">
      <protection hidden="1"/>
    </xf>
    <xf numFmtId="49" fontId="25" fillId="9" borderId="4" xfId="0" applyNumberFormat="1" applyFont="1" applyFill="1" applyBorder="1" applyAlignment="1" applyProtection="1">
      <protection hidden="1"/>
    </xf>
    <xf numFmtId="49" fontId="15" fillId="3" borderId="1" xfId="0" applyNumberFormat="1" applyFont="1" applyFill="1" applyBorder="1" applyAlignment="1" applyProtection="1">
      <alignment horizontal="center"/>
      <protection hidden="1"/>
    </xf>
    <xf numFmtId="49" fontId="15" fillId="3" borderId="3" xfId="0" applyNumberFormat="1" applyFont="1" applyFill="1" applyBorder="1" applyAlignment="1" applyProtection="1">
      <alignment horizontal="center"/>
      <protection hidden="1"/>
    </xf>
    <xf numFmtId="49" fontId="17" fillId="2" borderId="3" xfId="0" applyNumberFormat="1" applyFont="1" applyFill="1" applyBorder="1" applyAlignment="1" applyProtection="1">
      <alignment horizontal="center"/>
      <protection hidden="1"/>
    </xf>
    <xf numFmtId="49" fontId="17" fillId="2" borderId="4" xfId="0" applyNumberFormat="1" applyFont="1" applyFill="1" applyBorder="1" applyAlignment="1" applyProtection="1">
      <alignment horizontal="center"/>
      <protection hidden="1"/>
    </xf>
    <xf numFmtId="49" fontId="10" fillId="2" borderId="0" xfId="0" applyNumberFormat="1" applyFont="1" applyFill="1" applyAlignment="1" applyProtection="1">
      <alignment vertical="top"/>
      <protection hidden="1"/>
    </xf>
    <xf numFmtId="49" fontId="0" fillId="0" borderId="0" xfId="0" applyNumberFormat="1" applyProtection="1">
      <protection hidden="1"/>
    </xf>
    <xf numFmtId="49" fontId="22" fillId="6" borderId="1" xfId="0" applyNumberFormat="1" applyFont="1" applyFill="1" applyBorder="1" applyAlignment="1" applyProtection="1">
      <alignment horizontal="right"/>
      <protection hidden="1"/>
    </xf>
    <xf numFmtId="49" fontId="3" fillId="6" borderId="3" xfId="0" applyNumberFormat="1" applyFont="1" applyFill="1" applyBorder="1" applyAlignment="1" applyProtection="1">
      <alignment horizontal="right"/>
      <protection hidden="1"/>
    </xf>
    <xf numFmtId="49" fontId="22" fillId="6" borderId="3" xfId="0" applyNumberFormat="1" applyFont="1" applyFill="1" applyBorder="1" applyAlignment="1" applyProtection="1">
      <alignment horizontal="left"/>
      <protection hidden="1"/>
    </xf>
    <xf numFmtId="49" fontId="0" fillId="6" borderId="4" xfId="0" applyNumberFormat="1" applyFill="1" applyBorder="1" applyAlignment="1" applyProtection="1">
      <protection hidden="1"/>
    </xf>
    <xf numFmtId="49" fontId="28" fillId="5" borderId="1" xfId="0" applyNumberFormat="1" applyFont="1" applyFill="1" applyBorder="1" applyAlignment="1" applyProtection="1">
      <alignment horizontal="center"/>
      <protection locked="0" hidden="1"/>
    </xf>
    <xf numFmtId="49" fontId="28" fillId="0" borderId="4" xfId="0" applyNumberFormat="1" applyFont="1" applyBorder="1" applyAlignment="1" applyProtection="1">
      <alignment horizontal="center"/>
      <protection locked="0" hidden="1"/>
    </xf>
    <xf numFmtId="49" fontId="6" fillId="5" borderId="1" xfId="0" applyNumberFormat="1" applyFont="1" applyFill="1" applyBorder="1" applyAlignment="1" applyProtection="1">
      <alignment horizontal="center"/>
      <protection locked="0" hidden="1"/>
    </xf>
    <xf numFmtId="49" fontId="6" fillId="0" borderId="4" xfId="0" applyNumberFormat="1" applyFont="1" applyBorder="1" applyAlignment="1" applyProtection="1">
      <alignment horizontal="center"/>
      <protection locked="0" hidden="1"/>
    </xf>
    <xf numFmtId="49" fontId="12" fillId="12" borderId="1" xfId="0" applyNumberFormat="1" applyFont="1" applyFill="1" applyBorder="1" applyAlignment="1" applyProtection="1">
      <alignment horizontal="center"/>
      <protection hidden="1"/>
    </xf>
    <xf numFmtId="49" fontId="0" fillId="0" borderId="4" xfId="0" applyNumberFormat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center"/>
      <protection hidden="1"/>
    </xf>
    <xf numFmtId="49" fontId="2" fillId="3" borderId="3" xfId="0" applyNumberFormat="1" applyFont="1" applyFill="1" applyBorder="1" applyAlignment="1" applyProtection="1">
      <alignment horizontal="center"/>
      <protection hidden="1"/>
    </xf>
    <xf numFmtId="49" fontId="2" fillId="3" borderId="4" xfId="0" applyNumberFormat="1" applyFont="1" applyFill="1" applyBorder="1" applyAlignment="1" applyProtection="1">
      <alignment horizontal="center"/>
      <protection hidden="1"/>
    </xf>
    <xf numFmtId="49" fontId="16" fillId="7" borderId="1" xfId="0" applyNumberFormat="1" applyFont="1" applyFill="1" applyBorder="1" applyAlignment="1" applyProtection="1">
      <alignment horizontal="center"/>
      <protection hidden="1"/>
    </xf>
    <xf numFmtId="49" fontId="27" fillId="0" borderId="3" xfId="0" applyNumberFormat="1" applyFont="1" applyBorder="1" applyAlignment="1" applyProtection="1">
      <alignment horizontal="center"/>
      <protection hidden="1"/>
    </xf>
    <xf numFmtId="49" fontId="0" fillId="0" borderId="3" xfId="0" applyNumberFormat="1" applyBorder="1" applyAlignment="1" applyProtection="1">
      <protection hidden="1"/>
    </xf>
    <xf numFmtId="49" fontId="0" fillId="0" borderId="4" xfId="0" applyNumberFormat="1" applyBorder="1" applyAlignment="1" applyProtection="1">
      <protection hidden="1"/>
    </xf>
    <xf numFmtId="49" fontId="26" fillId="8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3" xfId="0" applyNumberFormat="1" applyBorder="1" applyAlignment="1" applyProtection="1">
      <alignment horizontal="center" vertical="center"/>
      <protection hidden="1"/>
    </xf>
    <xf numFmtId="49" fontId="3" fillId="10" borderId="1" xfId="0" applyNumberFormat="1" applyFont="1" applyFill="1" applyBorder="1" applyAlignment="1" applyProtection="1">
      <alignment horizontal="left" vertical="center"/>
      <protection hidden="1"/>
    </xf>
    <xf numFmtId="49" fontId="0" fillId="0" borderId="3" xfId="0" applyNumberFormat="1" applyBorder="1" applyAlignment="1" applyProtection="1">
      <alignment horizontal="left" vertical="center"/>
      <protection hidden="1"/>
    </xf>
    <xf numFmtId="49" fontId="0" fillId="0" borderId="3" xfId="0" applyNumberFormat="1" applyBorder="1" applyAlignment="1" applyProtection="1">
      <alignment horizontal="left"/>
      <protection hidden="1"/>
    </xf>
    <xf numFmtId="49" fontId="0" fillId="0" borderId="4" xfId="0" applyNumberFormat="1" applyBorder="1" applyAlignment="1" applyProtection="1">
      <alignment horizontal="left"/>
      <protection hidden="1"/>
    </xf>
    <xf numFmtId="49" fontId="0" fillId="11" borderId="1" xfId="0" applyNumberFormat="1" applyFill="1" applyBorder="1" applyAlignment="1" applyProtection="1">
      <protection hidden="1"/>
    </xf>
    <xf numFmtId="49" fontId="10" fillId="2" borderId="0" xfId="0" applyNumberFormat="1" applyFont="1" applyFill="1" applyAlignment="1" applyProtection="1">
      <protection hidden="1"/>
    </xf>
    <xf numFmtId="49" fontId="0" fillId="2" borderId="0" xfId="0" applyNumberFormat="1" applyFill="1" applyAlignment="1" applyProtection="1">
      <protection hidden="1"/>
    </xf>
    <xf numFmtId="49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3" xfId="0" applyNumberFormat="1" applyBorder="1" applyAlignment="1" applyProtection="1">
      <alignment vertical="center"/>
      <protection hidden="1"/>
    </xf>
    <xf numFmtId="49" fontId="0" fillId="0" borderId="4" xfId="0" applyNumberFormat="1" applyBorder="1" applyAlignment="1" applyProtection="1">
      <alignment vertical="center"/>
      <protection hidden="1"/>
    </xf>
    <xf numFmtId="49" fontId="12" fillId="12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center" vertical="center"/>
      <protection hidden="1"/>
    </xf>
    <xf numFmtId="49" fontId="10" fillId="2" borderId="0" xfId="0" applyNumberFormat="1" applyFont="1" applyFill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49" fontId="0" fillId="4" borderId="0" xfId="0" applyNumberFormat="1" applyFill="1" applyAlignment="1" applyProtection="1">
      <alignment vertical="center" wrapText="1"/>
      <protection hidden="1"/>
    </xf>
    <xf numFmtId="49" fontId="3" fillId="4" borderId="0" xfId="0" applyNumberFormat="1" applyFont="1" applyFill="1" applyBorder="1" applyAlignment="1" applyProtection="1">
      <alignment horizontal="left" vertical="top"/>
      <protection hidden="1"/>
    </xf>
    <xf numFmtId="49" fontId="9" fillId="4" borderId="0" xfId="0" applyNumberFormat="1" applyFont="1" applyFill="1" applyAlignment="1" applyProtection="1">
      <alignment vertical="center"/>
      <protection hidden="1"/>
    </xf>
    <xf numFmtId="49" fontId="0" fillId="0" borderId="0" xfId="0" applyNumberFormat="1" applyAlignment="1" applyProtection="1">
      <alignment horizontal="left" vertical="top"/>
      <protection hidden="1"/>
    </xf>
    <xf numFmtId="49" fontId="15" fillId="3" borderId="1" xfId="0" applyNumberFormat="1" applyFont="1" applyFill="1" applyBorder="1" applyAlignment="1" applyProtection="1">
      <alignment horizontal="center" vertical="center"/>
      <protection hidden="1"/>
    </xf>
    <xf numFmtId="49" fontId="15" fillId="3" borderId="3" xfId="0" applyNumberFormat="1" applyFont="1" applyFill="1" applyBorder="1" applyAlignment="1" applyProtection="1">
      <alignment horizontal="center" vertical="center"/>
      <protection hidden="1"/>
    </xf>
    <xf numFmtId="49" fontId="17" fillId="2" borderId="3" xfId="0" applyNumberFormat="1" applyFont="1" applyFill="1" applyBorder="1" applyAlignment="1" applyProtection="1">
      <alignment horizontal="center" vertical="center"/>
      <protection hidden="1"/>
    </xf>
    <xf numFmtId="49" fontId="17" fillId="0" borderId="3" xfId="0" applyNumberFormat="1" applyFont="1" applyBorder="1" applyAlignment="1" applyProtection="1">
      <alignment vertical="center"/>
      <protection hidden="1"/>
    </xf>
    <xf numFmtId="49" fontId="17" fillId="0" borderId="4" xfId="0" applyNumberFormat="1" applyFont="1" applyBorder="1" applyAlignment="1" applyProtection="1">
      <alignment vertical="center"/>
      <protection hidden="1"/>
    </xf>
    <xf numFmtId="49" fontId="0" fillId="6" borderId="3" xfId="0" applyNumberFormat="1" applyFill="1" applyBorder="1" applyAlignment="1" applyProtection="1">
      <protection hidden="1"/>
    </xf>
    <xf numFmtId="49" fontId="2" fillId="3" borderId="3" xfId="0" applyNumberFormat="1" applyFont="1" applyFill="1" applyBorder="1" applyAlignment="1" applyProtection="1">
      <protection hidden="1"/>
    </xf>
    <xf numFmtId="49" fontId="0" fillId="0" borderId="4" xfId="0" applyNumberFormat="1" applyBorder="1" applyAlignment="1" applyProtection="1"/>
    <xf numFmtId="49" fontId="3" fillId="13" borderId="1" xfId="0" applyNumberFormat="1" applyFont="1" applyFill="1" applyBorder="1" applyAlignment="1" applyProtection="1">
      <alignment horizontal="center"/>
      <protection hidden="1"/>
    </xf>
    <xf numFmtId="49" fontId="0" fillId="0" borderId="3" xfId="0" applyNumberFormat="1" applyBorder="1" applyAlignment="1" applyProtection="1">
      <alignment horizontal="center"/>
      <protection hidden="1"/>
    </xf>
    <xf numFmtId="49" fontId="3" fillId="10" borderId="3" xfId="0" applyNumberFormat="1" applyFont="1" applyFill="1" applyBorder="1" applyAlignment="1" applyProtection="1">
      <alignment horizontal="left"/>
      <protection hidden="1"/>
    </xf>
    <xf numFmtId="49" fontId="3" fillId="10" borderId="4" xfId="0" applyNumberFormat="1" applyFont="1" applyFill="1" applyBorder="1" applyAlignment="1" applyProtection="1">
      <alignment horizontal="left"/>
      <protection hidden="1"/>
    </xf>
    <xf numFmtId="49" fontId="15" fillId="2" borderId="0" xfId="0" applyNumberFormat="1" applyFont="1" applyFill="1" applyBorder="1" applyAlignment="1" applyProtection="1">
      <alignment horizontal="center"/>
      <protection hidden="1"/>
    </xf>
    <xf numFmtId="49" fontId="0" fillId="11" borderId="1" xfId="0" applyNumberFormat="1" applyFill="1" applyBorder="1" applyAlignment="1" applyProtection="1">
      <alignment vertical="center"/>
      <protection hidden="1"/>
    </xf>
    <xf numFmtId="49" fontId="9" fillId="2" borderId="0" xfId="0" applyNumberFormat="1" applyFont="1" applyFill="1" applyAlignment="1" applyProtection="1">
      <protection hidden="1"/>
    </xf>
    <xf numFmtId="49" fontId="0" fillId="0" borderId="0" xfId="0" applyNumberFormat="1" applyBorder="1" applyAlignment="1" applyProtection="1">
      <protection hidden="1"/>
    </xf>
    <xf numFmtId="49" fontId="0" fillId="4" borderId="0" xfId="0" applyNumberFormat="1" applyFill="1" applyAlignment="1" applyProtection="1">
      <alignment vertical="top" wrapText="1"/>
      <protection hidden="1"/>
    </xf>
    <xf numFmtId="49" fontId="0" fillId="0" borderId="0" xfId="0" applyNumberFormat="1" applyAlignment="1" applyProtection="1">
      <protection hidden="1"/>
    </xf>
    <xf numFmtId="49" fontId="16" fillId="7" borderId="1" xfId="0" applyNumberFormat="1" applyFont="1" applyFill="1" applyBorder="1" applyAlignment="1" applyProtection="1">
      <alignment horizontal="right"/>
      <protection hidden="1"/>
    </xf>
    <xf numFmtId="49" fontId="24" fillId="7" borderId="3" xfId="0" applyNumberFormat="1" applyFont="1" applyFill="1" applyBorder="1" applyAlignment="1" applyProtection="1">
      <protection hidden="1"/>
    </xf>
    <xf numFmtId="49" fontId="16" fillId="7" borderId="3" xfId="0" applyNumberFormat="1" applyFont="1" applyFill="1" applyBorder="1" applyAlignment="1" applyProtection="1">
      <alignment horizontal="left"/>
      <protection hidden="1"/>
    </xf>
    <xf numFmtId="49" fontId="0" fillId="3" borderId="3" xfId="0" applyNumberFormat="1" applyFill="1" applyBorder="1" applyAlignment="1" applyProtection="1">
      <alignment horizontal="center"/>
      <protection hidden="1"/>
    </xf>
    <xf numFmtId="49" fontId="0" fillId="3" borderId="4" xfId="0" applyNumberFormat="1" applyFill="1" applyBorder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wrapText="1"/>
      <protection hidden="1"/>
    </xf>
    <xf numFmtId="0" fontId="0" fillId="0" borderId="0" xfId="0" applyAlignment="1"/>
  </cellXfs>
  <cellStyles count="1">
    <cellStyle name="Normal" xfId="0" builtinId="0"/>
  </cellStyles>
  <dxfs count="2">
    <dxf>
      <font>
        <condense val="0"/>
        <extend val="0"/>
        <color indexed="17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72</xdr:row>
      <xdr:rowOff>142875</xdr:rowOff>
    </xdr:from>
    <xdr:to>
      <xdr:col>3</xdr:col>
      <xdr:colOff>428625</xdr:colOff>
      <xdr:row>100</xdr:row>
      <xdr:rowOff>95250</xdr:rowOff>
    </xdr:to>
    <xdr:grpSp>
      <xdr:nvGrpSpPr>
        <xdr:cNvPr id="2237" name="Group 11">
          <a:extLst>
            <a:ext uri="{FF2B5EF4-FFF2-40B4-BE49-F238E27FC236}">
              <a16:creationId xmlns:a16="http://schemas.microsoft.com/office/drawing/2014/main" id="{56B53457-731F-4142-BC67-92CDC8F2535E}"/>
            </a:ext>
          </a:extLst>
        </xdr:cNvPr>
        <xdr:cNvGrpSpPr>
          <a:grpSpLocks/>
        </xdr:cNvGrpSpPr>
      </xdr:nvGrpSpPr>
      <xdr:grpSpPr bwMode="auto">
        <a:xfrm>
          <a:off x="1571625" y="13106400"/>
          <a:ext cx="381000" cy="4486275"/>
          <a:chOff x="126" y="1200"/>
          <a:chExt cx="40" cy="462"/>
        </a:xfrm>
      </xdr:grpSpPr>
      <xdr:sp macro="" textlink="">
        <xdr:nvSpPr>
          <xdr:cNvPr id="2254" name="AutoShape 6">
            <a:extLst>
              <a:ext uri="{FF2B5EF4-FFF2-40B4-BE49-F238E27FC236}">
                <a16:creationId xmlns:a16="http://schemas.microsoft.com/office/drawing/2014/main" id="{99499356-9712-4B99-8E83-C104D7B3901C}"/>
              </a:ext>
            </a:extLst>
          </xdr:cNvPr>
          <xdr:cNvSpPr>
            <a:spLocks noChangeArrowheads="1"/>
          </xdr:cNvSpPr>
        </xdr:nvSpPr>
        <xdr:spPr bwMode="auto">
          <a:xfrm>
            <a:off x="126" y="1200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55" name="AutoShape 7">
            <a:extLst>
              <a:ext uri="{FF2B5EF4-FFF2-40B4-BE49-F238E27FC236}">
                <a16:creationId xmlns:a16="http://schemas.microsoft.com/office/drawing/2014/main" id="{5384D5CE-9E75-46EB-92E2-2886399C4372}"/>
              </a:ext>
            </a:extLst>
          </xdr:cNvPr>
          <xdr:cNvSpPr>
            <a:spLocks noChangeArrowheads="1"/>
          </xdr:cNvSpPr>
        </xdr:nvSpPr>
        <xdr:spPr bwMode="auto">
          <a:xfrm>
            <a:off x="126" y="1302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56" name="AutoShape 8">
            <a:extLst>
              <a:ext uri="{FF2B5EF4-FFF2-40B4-BE49-F238E27FC236}">
                <a16:creationId xmlns:a16="http://schemas.microsoft.com/office/drawing/2014/main" id="{39D25806-9763-466C-B04C-DD623D4599D4}"/>
              </a:ext>
            </a:extLst>
          </xdr:cNvPr>
          <xdr:cNvSpPr>
            <a:spLocks noChangeArrowheads="1"/>
          </xdr:cNvSpPr>
        </xdr:nvSpPr>
        <xdr:spPr bwMode="auto">
          <a:xfrm>
            <a:off x="126" y="1404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57" name="AutoShape 9">
            <a:extLst>
              <a:ext uri="{FF2B5EF4-FFF2-40B4-BE49-F238E27FC236}">
                <a16:creationId xmlns:a16="http://schemas.microsoft.com/office/drawing/2014/main" id="{2698E0C9-CBC0-4213-96D4-B127294ECE92}"/>
              </a:ext>
            </a:extLst>
          </xdr:cNvPr>
          <xdr:cNvSpPr>
            <a:spLocks noChangeArrowheads="1"/>
          </xdr:cNvSpPr>
        </xdr:nvSpPr>
        <xdr:spPr bwMode="auto">
          <a:xfrm>
            <a:off x="127" y="1506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58" name="AutoShape 10">
            <a:extLst>
              <a:ext uri="{FF2B5EF4-FFF2-40B4-BE49-F238E27FC236}">
                <a16:creationId xmlns:a16="http://schemas.microsoft.com/office/drawing/2014/main" id="{4F4A24D8-60B2-47BD-B979-EF21184CADA6}"/>
              </a:ext>
            </a:extLst>
          </xdr:cNvPr>
          <xdr:cNvSpPr>
            <a:spLocks noChangeArrowheads="1"/>
          </xdr:cNvSpPr>
        </xdr:nvSpPr>
        <xdr:spPr bwMode="auto">
          <a:xfrm>
            <a:off x="126" y="1608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5</xdr:col>
      <xdr:colOff>123825</xdr:colOff>
      <xdr:row>29</xdr:row>
      <xdr:rowOff>0</xdr:rowOff>
    </xdr:from>
    <xdr:to>
      <xdr:col>5</xdr:col>
      <xdr:colOff>200025</xdr:colOff>
      <xdr:row>30</xdr:row>
      <xdr:rowOff>38100</xdr:rowOff>
    </xdr:to>
    <xdr:sp macro="" textlink="">
      <xdr:nvSpPr>
        <xdr:cNvPr id="2238" name="Text Box 40">
          <a:extLst>
            <a:ext uri="{FF2B5EF4-FFF2-40B4-BE49-F238E27FC236}">
              <a16:creationId xmlns:a16="http://schemas.microsoft.com/office/drawing/2014/main" id="{1FECB6A6-9CF7-48FF-9138-85ACAE2C69A2}"/>
            </a:ext>
          </a:extLst>
        </xdr:cNvPr>
        <xdr:cNvSpPr txBox="1">
          <a:spLocks noChangeArrowheads="1"/>
        </xdr:cNvSpPr>
      </xdr:nvSpPr>
      <xdr:spPr bwMode="auto">
        <a:xfrm>
          <a:off x="3352800" y="5429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</xdr:row>
      <xdr:rowOff>47625</xdr:rowOff>
    </xdr:from>
    <xdr:to>
      <xdr:col>10</xdr:col>
      <xdr:colOff>304800</xdr:colOff>
      <xdr:row>12</xdr:row>
      <xdr:rowOff>85725</xdr:rowOff>
    </xdr:to>
    <xdr:grpSp>
      <xdr:nvGrpSpPr>
        <xdr:cNvPr id="2239" name="Group 23">
          <a:extLst>
            <a:ext uri="{FF2B5EF4-FFF2-40B4-BE49-F238E27FC236}">
              <a16:creationId xmlns:a16="http://schemas.microsoft.com/office/drawing/2014/main" id="{D07A2ECC-0C18-4F03-865F-10C25FFC11B3}"/>
            </a:ext>
          </a:extLst>
        </xdr:cNvPr>
        <xdr:cNvGrpSpPr>
          <a:grpSpLocks/>
        </xdr:cNvGrpSpPr>
      </xdr:nvGrpSpPr>
      <xdr:grpSpPr bwMode="auto">
        <a:xfrm>
          <a:off x="6076950" y="1333500"/>
          <a:ext cx="1285875" cy="1285875"/>
          <a:chOff x="6080872" y="1266264"/>
          <a:chExt cx="1283634" cy="1265553"/>
        </a:xfrm>
      </xdr:grpSpPr>
      <xdr:grpSp>
        <xdr:nvGrpSpPr>
          <xdr:cNvPr id="2250" name="Group 67">
            <a:extLst>
              <a:ext uri="{FF2B5EF4-FFF2-40B4-BE49-F238E27FC236}">
                <a16:creationId xmlns:a16="http://schemas.microsoft.com/office/drawing/2014/main" id="{8BC095CF-CA59-4DA0-AACC-FFCB65F0196B}"/>
              </a:ext>
            </a:extLst>
          </xdr:cNvPr>
          <xdr:cNvGrpSpPr>
            <a:grpSpLocks/>
          </xdr:cNvGrpSpPr>
        </xdr:nvGrpSpPr>
        <xdr:grpSpPr bwMode="auto">
          <a:xfrm>
            <a:off x="6080872" y="1311088"/>
            <a:ext cx="1283634" cy="1143001"/>
            <a:chOff x="513" y="138"/>
            <a:chExt cx="127" cy="108"/>
          </a:xfrm>
        </xdr:grpSpPr>
        <xdr:sp macro="" textlink="">
          <xdr:nvSpPr>
            <xdr:cNvPr id="2252" name="AutoShape 44">
              <a:extLst>
                <a:ext uri="{FF2B5EF4-FFF2-40B4-BE49-F238E27FC236}">
                  <a16:creationId xmlns:a16="http://schemas.microsoft.com/office/drawing/2014/main" id="{6A80BF73-8272-470A-B76D-36CD6F2F5F9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8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2093" name="Text Box 45">
              <a:extLst>
                <a:ext uri="{FF2B5EF4-FFF2-40B4-BE49-F238E27FC236}">
                  <a16:creationId xmlns:a16="http://schemas.microsoft.com/office/drawing/2014/main" id="{01E1982D-37B3-4E8C-9D77-34EBF6C92F9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70"/>
              <a:ext cx="103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2251" name="Line 46">
            <a:extLst>
              <a:ext uri="{FF2B5EF4-FFF2-40B4-BE49-F238E27FC236}">
                <a16:creationId xmlns:a16="http://schemas.microsoft.com/office/drawing/2014/main" id="{AF464A35-4C22-47EB-BC70-444AA967BDB0}"/>
              </a:ext>
            </a:extLst>
          </xdr:cNvPr>
          <xdr:cNvSpPr>
            <a:spLocks noChangeShapeType="1"/>
          </xdr:cNvSpPr>
        </xdr:nvSpPr>
        <xdr:spPr bwMode="auto">
          <a:xfrm>
            <a:off x="6394200" y="2027939"/>
            <a:ext cx="6367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47625</xdr:colOff>
      <xdr:row>40</xdr:row>
      <xdr:rowOff>180975</xdr:rowOff>
    </xdr:from>
    <xdr:to>
      <xdr:col>10</xdr:col>
      <xdr:colOff>76200</xdr:colOff>
      <xdr:row>48</xdr:row>
      <xdr:rowOff>114300</xdr:rowOff>
    </xdr:to>
    <xdr:grpSp>
      <xdr:nvGrpSpPr>
        <xdr:cNvPr id="2240" name="Group 24">
          <a:extLst>
            <a:ext uri="{FF2B5EF4-FFF2-40B4-BE49-F238E27FC236}">
              <a16:creationId xmlns:a16="http://schemas.microsoft.com/office/drawing/2014/main" id="{15492213-A74C-4BE4-B7FE-680927618A12}"/>
            </a:ext>
          </a:extLst>
        </xdr:cNvPr>
        <xdr:cNvGrpSpPr>
          <a:grpSpLocks/>
        </xdr:cNvGrpSpPr>
      </xdr:nvGrpSpPr>
      <xdr:grpSpPr bwMode="auto">
        <a:xfrm>
          <a:off x="5848350" y="7439025"/>
          <a:ext cx="1285875" cy="1314450"/>
          <a:chOff x="6080872" y="1266264"/>
          <a:chExt cx="1283634" cy="1265553"/>
        </a:xfrm>
      </xdr:grpSpPr>
      <xdr:grpSp>
        <xdr:nvGrpSpPr>
          <xdr:cNvPr id="2246" name="Group 67">
            <a:extLst>
              <a:ext uri="{FF2B5EF4-FFF2-40B4-BE49-F238E27FC236}">
                <a16:creationId xmlns:a16="http://schemas.microsoft.com/office/drawing/2014/main" id="{89C024AB-41CC-4ED8-B990-767758D34331}"/>
              </a:ext>
            </a:extLst>
          </xdr:cNvPr>
          <xdr:cNvGrpSpPr>
            <a:grpSpLocks/>
          </xdr:cNvGrpSpPr>
        </xdr:nvGrpSpPr>
        <xdr:grpSpPr bwMode="auto">
          <a:xfrm>
            <a:off x="6080872" y="1311088"/>
            <a:ext cx="1283634" cy="1143001"/>
            <a:chOff x="513" y="138"/>
            <a:chExt cx="127" cy="108"/>
          </a:xfrm>
        </xdr:grpSpPr>
        <xdr:sp macro="" textlink="">
          <xdr:nvSpPr>
            <xdr:cNvPr id="2248" name="AutoShape 44">
              <a:extLst>
                <a:ext uri="{FF2B5EF4-FFF2-40B4-BE49-F238E27FC236}">
                  <a16:creationId xmlns:a16="http://schemas.microsoft.com/office/drawing/2014/main" id="{D67A44AB-84F7-4266-87C7-E52EC232AD2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8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29" name="Text Box 45">
              <a:extLst>
                <a:ext uri="{FF2B5EF4-FFF2-40B4-BE49-F238E27FC236}">
                  <a16:creationId xmlns:a16="http://schemas.microsoft.com/office/drawing/2014/main" id="{6207F381-98F3-4CEF-8B6D-BF6BFD9EBEE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70"/>
              <a:ext cx="103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2247" name="Line 46">
            <a:extLst>
              <a:ext uri="{FF2B5EF4-FFF2-40B4-BE49-F238E27FC236}">
                <a16:creationId xmlns:a16="http://schemas.microsoft.com/office/drawing/2014/main" id="{F08176C4-4B46-413F-AC12-0FAAB8F30470}"/>
              </a:ext>
            </a:extLst>
          </xdr:cNvPr>
          <xdr:cNvSpPr>
            <a:spLocks noChangeShapeType="1"/>
          </xdr:cNvSpPr>
        </xdr:nvSpPr>
        <xdr:spPr bwMode="auto">
          <a:xfrm>
            <a:off x="6394200" y="2027939"/>
            <a:ext cx="6367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47625</xdr:colOff>
      <xdr:row>52</xdr:row>
      <xdr:rowOff>76200</xdr:rowOff>
    </xdr:from>
    <xdr:to>
      <xdr:col>10</xdr:col>
      <xdr:colOff>76200</xdr:colOff>
      <xdr:row>60</xdr:row>
      <xdr:rowOff>47625</xdr:rowOff>
    </xdr:to>
    <xdr:grpSp>
      <xdr:nvGrpSpPr>
        <xdr:cNvPr id="2241" name="Group 29">
          <a:extLst>
            <a:ext uri="{FF2B5EF4-FFF2-40B4-BE49-F238E27FC236}">
              <a16:creationId xmlns:a16="http://schemas.microsoft.com/office/drawing/2014/main" id="{519BE493-9CD7-4FC0-A8E4-362511C6688D}"/>
            </a:ext>
          </a:extLst>
        </xdr:cNvPr>
        <xdr:cNvGrpSpPr>
          <a:grpSpLocks/>
        </xdr:cNvGrpSpPr>
      </xdr:nvGrpSpPr>
      <xdr:grpSpPr bwMode="auto">
        <a:xfrm>
          <a:off x="5848350" y="9401175"/>
          <a:ext cx="1285875" cy="1314450"/>
          <a:chOff x="6080872" y="1266264"/>
          <a:chExt cx="1283634" cy="1265553"/>
        </a:xfrm>
      </xdr:grpSpPr>
      <xdr:grpSp>
        <xdr:nvGrpSpPr>
          <xdr:cNvPr id="2242" name="Group 67">
            <a:extLst>
              <a:ext uri="{FF2B5EF4-FFF2-40B4-BE49-F238E27FC236}">
                <a16:creationId xmlns:a16="http://schemas.microsoft.com/office/drawing/2014/main" id="{4AFF4242-0AC8-4766-92B1-DBF2E5DC1157}"/>
              </a:ext>
            </a:extLst>
          </xdr:cNvPr>
          <xdr:cNvGrpSpPr>
            <a:grpSpLocks/>
          </xdr:cNvGrpSpPr>
        </xdr:nvGrpSpPr>
        <xdr:grpSpPr bwMode="auto">
          <a:xfrm>
            <a:off x="6080872" y="1311088"/>
            <a:ext cx="1283634" cy="1143001"/>
            <a:chOff x="513" y="138"/>
            <a:chExt cx="127" cy="108"/>
          </a:xfrm>
        </xdr:grpSpPr>
        <xdr:sp macro="" textlink="">
          <xdr:nvSpPr>
            <xdr:cNvPr id="2244" name="AutoShape 44">
              <a:extLst>
                <a:ext uri="{FF2B5EF4-FFF2-40B4-BE49-F238E27FC236}">
                  <a16:creationId xmlns:a16="http://schemas.microsoft.com/office/drawing/2014/main" id="{A96EFDF7-32B4-4204-AEE9-D8331DA2CCA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8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34" name="Text Box 45">
              <a:extLst>
                <a:ext uri="{FF2B5EF4-FFF2-40B4-BE49-F238E27FC236}">
                  <a16:creationId xmlns:a16="http://schemas.microsoft.com/office/drawing/2014/main" id="{CD0D5120-8844-4348-9EF8-C974A9A1F3A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70"/>
              <a:ext cx="103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2243" name="Line 46">
            <a:extLst>
              <a:ext uri="{FF2B5EF4-FFF2-40B4-BE49-F238E27FC236}">
                <a16:creationId xmlns:a16="http://schemas.microsoft.com/office/drawing/2014/main" id="{3C2C7C43-630F-446A-84E1-01A028CA2CC6}"/>
              </a:ext>
            </a:extLst>
          </xdr:cNvPr>
          <xdr:cNvSpPr>
            <a:spLocks noChangeShapeType="1"/>
          </xdr:cNvSpPr>
        </xdr:nvSpPr>
        <xdr:spPr bwMode="auto">
          <a:xfrm>
            <a:off x="6394200" y="2027939"/>
            <a:ext cx="6367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140</xdr:row>
      <xdr:rowOff>142875</xdr:rowOff>
    </xdr:from>
    <xdr:to>
      <xdr:col>4</xdr:col>
      <xdr:colOff>114300</xdr:colOff>
      <xdr:row>168</xdr:row>
      <xdr:rowOff>95250</xdr:rowOff>
    </xdr:to>
    <xdr:grpSp>
      <xdr:nvGrpSpPr>
        <xdr:cNvPr id="3333" name="Group 26">
          <a:extLst>
            <a:ext uri="{FF2B5EF4-FFF2-40B4-BE49-F238E27FC236}">
              <a16:creationId xmlns:a16="http://schemas.microsoft.com/office/drawing/2014/main" id="{BAA67371-0F38-4661-87A0-B2846036FEE8}"/>
            </a:ext>
          </a:extLst>
        </xdr:cNvPr>
        <xdr:cNvGrpSpPr>
          <a:grpSpLocks/>
        </xdr:cNvGrpSpPr>
      </xdr:nvGrpSpPr>
      <xdr:grpSpPr bwMode="auto">
        <a:xfrm>
          <a:off x="2057400" y="26850975"/>
          <a:ext cx="381000" cy="4486275"/>
          <a:chOff x="126" y="1200"/>
          <a:chExt cx="40" cy="462"/>
        </a:xfrm>
      </xdr:grpSpPr>
      <xdr:sp macro="" textlink="">
        <xdr:nvSpPr>
          <xdr:cNvPr id="3360" name="AutoShape 27">
            <a:extLst>
              <a:ext uri="{FF2B5EF4-FFF2-40B4-BE49-F238E27FC236}">
                <a16:creationId xmlns:a16="http://schemas.microsoft.com/office/drawing/2014/main" id="{409678CF-AE49-4182-9EC8-4E877C8A1705}"/>
              </a:ext>
            </a:extLst>
          </xdr:cNvPr>
          <xdr:cNvSpPr>
            <a:spLocks noChangeArrowheads="1"/>
          </xdr:cNvSpPr>
        </xdr:nvSpPr>
        <xdr:spPr bwMode="auto">
          <a:xfrm>
            <a:off x="126" y="1200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61" name="AutoShape 28">
            <a:extLst>
              <a:ext uri="{FF2B5EF4-FFF2-40B4-BE49-F238E27FC236}">
                <a16:creationId xmlns:a16="http://schemas.microsoft.com/office/drawing/2014/main" id="{41D1DBB8-6FB7-4ACD-8919-1A638FAEE750}"/>
              </a:ext>
            </a:extLst>
          </xdr:cNvPr>
          <xdr:cNvSpPr>
            <a:spLocks noChangeArrowheads="1"/>
          </xdr:cNvSpPr>
        </xdr:nvSpPr>
        <xdr:spPr bwMode="auto">
          <a:xfrm>
            <a:off x="126" y="1302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62" name="AutoShape 29">
            <a:extLst>
              <a:ext uri="{FF2B5EF4-FFF2-40B4-BE49-F238E27FC236}">
                <a16:creationId xmlns:a16="http://schemas.microsoft.com/office/drawing/2014/main" id="{90C0902F-61A0-45B5-92C5-347E867CE11E}"/>
              </a:ext>
            </a:extLst>
          </xdr:cNvPr>
          <xdr:cNvSpPr>
            <a:spLocks noChangeArrowheads="1"/>
          </xdr:cNvSpPr>
        </xdr:nvSpPr>
        <xdr:spPr bwMode="auto">
          <a:xfrm>
            <a:off x="126" y="1404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63" name="AutoShape 30">
            <a:extLst>
              <a:ext uri="{FF2B5EF4-FFF2-40B4-BE49-F238E27FC236}">
                <a16:creationId xmlns:a16="http://schemas.microsoft.com/office/drawing/2014/main" id="{A86431FD-8EEC-4C1B-8EF6-1546AC5D5E74}"/>
              </a:ext>
            </a:extLst>
          </xdr:cNvPr>
          <xdr:cNvSpPr>
            <a:spLocks noChangeArrowheads="1"/>
          </xdr:cNvSpPr>
        </xdr:nvSpPr>
        <xdr:spPr bwMode="auto">
          <a:xfrm>
            <a:off x="127" y="1506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64" name="AutoShape 31">
            <a:extLst>
              <a:ext uri="{FF2B5EF4-FFF2-40B4-BE49-F238E27FC236}">
                <a16:creationId xmlns:a16="http://schemas.microsoft.com/office/drawing/2014/main" id="{550BA4A0-8D4A-4E74-878B-0EAEA523C619}"/>
              </a:ext>
            </a:extLst>
          </xdr:cNvPr>
          <xdr:cNvSpPr>
            <a:spLocks noChangeArrowheads="1"/>
          </xdr:cNvSpPr>
        </xdr:nvSpPr>
        <xdr:spPr bwMode="auto">
          <a:xfrm>
            <a:off x="126" y="1608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142875</xdr:colOff>
      <xdr:row>5</xdr:row>
      <xdr:rowOff>114300</xdr:rowOff>
    </xdr:from>
    <xdr:to>
      <xdr:col>10</xdr:col>
      <xdr:colOff>114300</xdr:colOff>
      <xdr:row>10</xdr:row>
      <xdr:rowOff>200025</xdr:rowOff>
    </xdr:to>
    <xdr:grpSp>
      <xdr:nvGrpSpPr>
        <xdr:cNvPr id="3334" name="Group 57">
          <a:extLst>
            <a:ext uri="{FF2B5EF4-FFF2-40B4-BE49-F238E27FC236}">
              <a16:creationId xmlns:a16="http://schemas.microsoft.com/office/drawing/2014/main" id="{D96090F1-4EB2-442F-B8B0-C4474F19F04D}"/>
            </a:ext>
          </a:extLst>
        </xdr:cNvPr>
        <xdr:cNvGrpSpPr>
          <a:grpSpLocks/>
        </xdr:cNvGrpSpPr>
      </xdr:nvGrpSpPr>
      <xdr:grpSpPr bwMode="auto">
        <a:xfrm>
          <a:off x="5886450" y="1228725"/>
          <a:ext cx="1247775" cy="1104900"/>
          <a:chOff x="514" y="131"/>
          <a:chExt cx="127" cy="108"/>
        </a:xfrm>
      </xdr:grpSpPr>
      <xdr:grpSp>
        <xdr:nvGrpSpPr>
          <xdr:cNvPr id="3356" name="Group 58">
            <a:extLst>
              <a:ext uri="{FF2B5EF4-FFF2-40B4-BE49-F238E27FC236}">
                <a16:creationId xmlns:a16="http://schemas.microsoft.com/office/drawing/2014/main" id="{24C533B5-B63A-4990-BF48-7B8486CBFA8E}"/>
              </a:ext>
            </a:extLst>
          </xdr:cNvPr>
          <xdr:cNvGrpSpPr>
            <a:grpSpLocks/>
          </xdr:cNvGrpSpPr>
        </xdr:nvGrpSpPr>
        <xdr:grpSpPr bwMode="auto">
          <a:xfrm>
            <a:off x="514" y="131"/>
            <a:ext cx="127" cy="108"/>
            <a:chOff x="513" y="132"/>
            <a:chExt cx="127" cy="108"/>
          </a:xfrm>
        </xdr:grpSpPr>
        <xdr:sp macro="" textlink="">
          <xdr:nvSpPr>
            <xdr:cNvPr id="3358" name="AutoShape 59">
              <a:extLst>
                <a:ext uri="{FF2B5EF4-FFF2-40B4-BE49-F238E27FC236}">
                  <a16:creationId xmlns:a16="http://schemas.microsoft.com/office/drawing/2014/main" id="{13034920-83B0-4BC8-A70B-0808701C702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2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3132" name="Text Box 60">
              <a:extLst>
                <a:ext uri="{FF2B5EF4-FFF2-40B4-BE49-F238E27FC236}">
                  <a16:creationId xmlns:a16="http://schemas.microsoft.com/office/drawing/2014/main" id="{32797DFC-AF80-4B96-BD66-B61F5E597CE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9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3357" name="Line 61">
            <a:extLst>
              <a:ext uri="{FF2B5EF4-FFF2-40B4-BE49-F238E27FC236}">
                <a16:creationId xmlns:a16="http://schemas.microsoft.com/office/drawing/2014/main" id="{601B65D1-DB4E-4CBB-ABEC-9709181A2DBA}"/>
              </a:ext>
            </a:extLst>
          </xdr:cNvPr>
          <xdr:cNvSpPr>
            <a:spLocks noChangeShapeType="1"/>
          </xdr:cNvSpPr>
        </xdr:nvSpPr>
        <xdr:spPr bwMode="auto">
          <a:xfrm>
            <a:off x="545" y="196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485775</xdr:colOff>
      <xdr:row>21</xdr:row>
      <xdr:rowOff>123825</xdr:rowOff>
    </xdr:from>
    <xdr:to>
      <xdr:col>8</xdr:col>
      <xdr:colOff>476250</xdr:colOff>
      <xdr:row>28</xdr:row>
      <xdr:rowOff>57150</xdr:rowOff>
    </xdr:to>
    <xdr:grpSp>
      <xdr:nvGrpSpPr>
        <xdr:cNvPr id="3335" name="Group 62">
          <a:extLst>
            <a:ext uri="{FF2B5EF4-FFF2-40B4-BE49-F238E27FC236}">
              <a16:creationId xmlns:a16="http://schemas.microsoft.com/office/drawing/2014/main" id="{378C5FE0-05E3-4DB8-9A63-3A2BD4EA72B4}"/>
            </a:ext>
          </a:extLst>
        </xdr:cNvPr>
        <xdr:cNvGrpSpPr>
          <a:grpSpLocks/>
        </xdr:cNvGrpSpPr>
      </xdr:nvGrpSpPr>
      <xdr:grpSpPr bwMode="auto">
        <a:xfrm>
          <a:off x="5010150" y="4229100"/>
          <a:ext cx="1209675" cy="1133475"/>
          <a:chOff x="514" y="128"/>
          <a:chExt cx="127" cy="108"/>
        </a:xfrm>
      </xdr:grpSpPr>
      <xdr:grpSp>
        <xdr:nvGrpSpPr>
          <xdr:cNvPr id="3352" name="Group 63">
            <a:extLst>
              <a:ext uri="{FF2B5EF4-FFF2-40B4-BE49-F238E27FC236}">
                <a16:creationId xmlns:a16="http://schemas.microsoft.com/office/drawing/2014/main" id="{97CAE7B7-6B79-450A-9945-1EEB9EC4B455}"/>
              </a:ext>
            </a:extLst>
          </xdr:cNvPr>
          <xdr:cNvGrpSpPr>
            <a:grpSpLocks/>
          </xdr:cNvGrpSpPr>
        </xdr:nvGrpSpPr>
        <xdr:grpSpPr bwMode="auto">
          <a:xfrm>
            <a:off x="514" y="128"/>
            <a:ext cx="127" cy="108"/>
            <a:chOff x="513" y="129"/>
            <a:chExt cx="127" cy="108"/>
          </a:xfrm>
        </xdr:grpSpPr>
        <xdr:sp macro="" textlink="">
          <xdr:nvSpPr>
            <xdr:cNvPr id="3354" name="AutoShape 64">
              <a:extLst>
                <a:ext uri="{FF2B5EF4-FFF2-40B4-BE49-F238E27FC236}">
                  <a16:creationId xmlns:a16="http://schemas.microsoft.com/office/drawing/2014/main" id="{3CE9F901-1C6B-4984-B4D6-E0449CB269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29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3137" name="Text Box 65">
              <a:extLst>
                <a:ext uri="{FF2B5EF4-FFF2-40B4-BE49-F238E27FC236}">
                  <a16:creationId xmlns:a16="http://schemas.microsoft.com/office/drawing/2014/main" id="{1B2C6396-7E1C-4D77-AE87-EDD32B195F9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3353" name="Line 66">
            <a:extLst>
              <a:ext uri="{FF2B5EF4-FFF2-40B4-BE49-F238E27FC236}">
                <a16:creationId xmlns:a16="http://schemas.microsoft.com/office/drawing/2014/main" id="{CF9A29D6-1250-4F81-93E4-9195B4CC5355}"/>
              </a:ext>
            </a:extLst>
          </xdr:cNvPr>
          <xdr:cNvSpPr>
            <a:spLocks noChangeShapeType="1"/>
          </xdr:cNvSpPr>
        </xdr:nvSpPr>
        <xdr:spPr bwMode="auto">
          <a:xfrm>
            <a:off x="545" y="194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542925</xdr:colOff>
      <xdr:row>56</xdr:row>
      <xdr:rowOff>66675</xdr:rowOff>
    </xdr:from>
    <xdr:to>
      <xdr:col>8</xdr:col>
      <xdr:colOff>533400</xdr:colOff>
      <xdr:row>63</xdr:row>
      <xdr:rowOff>9525</xdr:rowOff>
    </xdr:to>
    <xdr:grpSp>
      <xdr:nvGrpSpPr>
        <xdr:cNvPr id="3336" name="Group 67">
          <a:extLst>
            <a:ext uri="{FF2B5EF4-FFF2-40B4-BE49-F238E27FC236}">
              <a16:creationId xmlns:a16="http://schemas.microsoft.com/office/drawing/2014/main" id="{E1BC356E-306B-48EF-B3BC-8327E484CD82}"/>
            </a:ext>
          </a:extLst>
        </xdr:cNvPr>
        <xdr:cNvGrpSpPr>
          <a:grpSpLocks/>
        </xdr:cNvGrpSpPr>
      </xdr:nvGrpSpPr>
      <xdr:grpSpPr bwMode="auto">
        <a:xfrm>
          <a:off x="5067300" y="11830050"/>
          <a:ext cx="1209675" cy="1143000"/>
          <a:chOff x="514" y="132"/>
          <a:chExt cx="127" cy="108"/>
        </a:xfrm>
      </xdr:grpSpPr>
      <xdr:grpSp>
        <xdr:nvGrpSpPr>
          <xdr:cNvPr id="3348" name="Group 68">
            <a:extLst>
              <a:ext uri="{FF2B5EF4-FFF2-40B4-BE49-F238E27FC236}">
                <a16:creationId xmlns:a16="http://schemas.microsoft.com/office/drawing/2014/main" id="{379E2FD3-34BD-4BAE-91C6-882CD8B1A269}"/>
              </a:ext>
            </a:extLst>
          </xdr:cNvPr>
          <xdr:cNvGrpSpPr>
            <a:grpSpLocks/>
          </xdr:cNvGrpSpPr>
        </xdr:nvGrpSpPr>
        <xdr:grpSpPr bwMode="auto">
          <a:xfrm>
            <a:off x="514" y="132"/>
            <a:ext cx="127" cy="108"/>
            <a:chOff x="513" y="133"/>
            <a:chExt cx="127" cy="108"/>
          </a:xfrm>
        </xdr:grpSpPr>
        <xdr:sp macro="" textlink="">
          <xdr:nvSpPr>
            <xdr:cNvPr id="3350" name="AutoShape 69">
              <a:extLst>
                <a:ext uri="{FF2B5EF4-FFF2-40B4-BE49-F238E27FC236}">
                  <a16:creationId xmlns:a16="http://schemas.microsoft.com/office/drawing/2014/main" id="{F0D4D70B-613A-479B-B0E6-01F1587D51E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3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3142" name="Text Box 70">
              <a:extLst>
                <a:ext uri="{FF2B5EF4-FFF2-40B4-BE49-F238E27FC236}">
                  <a16:creationId xmlns:a16="http://schemas.microsoft.com/office/drawing/2014/main" id="{7292A162-2E6D-46E0-9235-35821675019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3349" name="Line 71">
            <a:extLst>
              <a:ext uri="{FF2B5EF4-FFF2-40B4-BE49-F238E27FC236}">
                <a16:creationId xmlns:a16="http://schemas.microsoft.com/office/drawing/2014/main" id="{8309D71D-9C4E-44E8-B234-D2FC101612DB}"/>
              </a:ext>
            </a:extLst>
          </xdr:cNvPr>
          <xdr:cNvSpPr>
            <a:spLocks noChangeShapeType="1"/>
          </xdr:cNvSpPr>
        </xdr:nvSpPr>
        <xdr:spPr bwMode="auto">
          <a:xfrm>
            <a:off x="545" y="196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542925</xdr:colOff>
      <xdr:row>82</xdr:row>
      <xdr:rowOff>152400</xdr:rowOff>
    </xdr:from>
    <xdr:to>
      <xdr:col>8</xdr:col>
      <xdr:colOff>533400</xdr:colOff>
      <xdr:row>89</xdr:row>
      <xdr:rowOff>95250</xdr:rowOff>
    </xdr:to>
    <xdr:grpSp>
      <xdr:nvGrpSpPr>
        <xdr:cNvPr id="3337" name="Group 72">
          <a:extLst>
            <a:ext uri="{FF2B5EF4-FFF2-40B4-BE49-F238E27FC236}">
              <a16:creationId xmlns:a16="http://schemas.microsoft.com/office/drawing/2014/main" id="{EE155DAE-D022-440E-84BE-2FFE577E6EA6}"/>
            </a:ext>
          </a:extLst>
        </xdr:cNvPr>
        <xdr:cNvGrpSpPr>
          <a:grpSpLocks/>
        </xdr:cNvGrpSpPr>
      </xdr:nvGrpSpPr>
      <xdr:grpSpPr bwMode="auto">
        <a:xfrm>
          <a:off x="5067300" y="16506825"/>
          <a:ext cx="1209675" cy="1143000"/>
          <a:chOff x="514" y="132"/>
          <a:chExt cx="127" cy="108"/>
        </a:xfrm>
      </xdr:grpSpPr>
      <xdr:grpSp>
        <xdr:nvGrpSpPr>
          <xdr:cNvPr id="3344" name="Group 73">
            <a:extLst>
              <a:ext uri="{FF2B5EF4-FFF2-40B4-BE49-F238E27FC236}">
                <a16:creationId xmlns:a16="http://schemas.microsoft.com/office/drawing/2014/main" id="{2807A3A0-3E5A-4805-8940-4BB9257B5E37}"/>
              </a:ext>
            </a:extLst>
          </xdr:cNvPr>
          <xdr:cNvGrpSpPr>
            <a:grpSpLocks/>
          </xdr:cNvGrpSpPr>
        </xdr:nvGrpSpPr>
        <xdr:grpSpPr bwMode="auto">
          <a:xfrm>
            <a:off x="514" y="132"/>
            <a:ext cx="127" cy="108"/>
            <a:chOff x="513" y="133"/>
            <a:chExt cx="127" cy="108"/>
          </a:xfrm>
        </xdr:grpSpPr>
        <xdr:sp macro="" textlink="">
          <xdr:nvSpPr>
            <xdr:cNvPr id="3346" name="AutoShape 74">
              <a:extLst>
                <a:ext uri="{FF2B5EF4-FFF2-40B4-BE49-F238E27FC236}">
                  <a16:creationId xmlns:a16="http://schemas.microsoft.com/office/drawing/2014/main" id="{EBE65F0C-B705-43FE-A732-E6FC848E1E7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3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3147" name="Text Box 75">
              <a:extLst>
                <a:ext uri="{FF2B5EF4-FFF2-40B4-BE49-F238E27FC236}">
                  <a16:creationId xmlns:a16="http://schemas.microsoft.com/office/drawing/2014/main" id="{4E1E3179-9333-4E29-962D-A582A745135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3345" name="Line 76">
            <a:extLst>
              <a:ext uri="{FF2B5EF4-FFF2-40B4-BE49-F238E27FC236}">
                <a16:creationId xmlns:a16="http://schemas.microsoft.com/office/drawing/2014/main" id="{46424AA7-EFCB-444B-96EC-24F67E179E3E}"/>
              </a:ext>
            </a:extLst>
          </xdr:cNvPr>
          <xdr:cNvSpPr>
            <a:spLocks noChangeShapeType="1"/>
          </xdr:cNvSpPr>
        </xdr:nvSpPr>
        <xdr:spPr bwMode="auto">
          <a:xfrm>
            <a:off x="545" y="196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581025</xdr:colOff>
      <xdr:row>109</xdr:row>
      <xdr:rowOff>19050</xdr:rowOff>
    </xdr:from>
    <xdr:to>
      <xdr:col>8</xdr:col>
      <xdr:colOff>571500</xdr:colOff>
      <xdr:row>115</xdr:row>
      <xdr:rowOff>133350</xdr:rowOff>
    </xdr:to>
    <xdr:grpSp>
      <xdr:nvGrpSpPr>
        <xdr:cNvPr id="3338" name="Group 77">
          <a:extLst>
            <a:ext uri="{FF2B5EF4-FFF2-40B4-BE49-F238E27FC236}">
              <a16:creationId xmlns:a16="http://schemas.microsoft.com/office/drawing/2014/main" id="{41F4A3F7-5C73-4ECA-A3EB-36F9A83B58FC}"/>
            </a:ext>
          </a:extLst>
        </xdr:cNvPr>
        <xdr:cNvGrpSpPr>
          <a:grpSpLocks/>
        </xdr:cNvGrpSpPr>
      </xdr:nvGrpSpPr>
      <xdr:grpSpPr bwMode="auto">
        <a:xfrm>
          <a:off x="5105400" y="21088350"/>
          <a:ext cx="1209675" cy="1143000"/>
          <a:chOff x="514" y="132"/>
          <a:chExt cx="127" cy="108"/>
        </a:xfrm>
      </xdr:grpSpPr>
      <xdr:grpSp>
        <xdr:nvGrpSpPr>
          <xdr:cNvPr id="3340" name="Group 78">
            <a:extLst>
              <a:ext uri="{FF2B5EF4-FFF2-40B4-BE49-F238E27FC236}">
                <a16:creationId xmlns:a16="http://schemas.microsoft.com/office/drawing/2014/main" id="{1268828F-3CF0-4C59-B6EA-CAF026F08EA7}"/>
              </a:ext>
            </a:extLst>
          </xdr:cNvPr>
          <xdr:cNvGrpSpPr>
            <a:grpSpLocks/>
          </xdr:cNvGrpSpPr>
        </xdr:nvGrpSpPr>
        <xdr:grpSpPr bwMode="auto">
          <a:xfrm>
            <a:off x="514" y="132"/>
            <a:ext cx="127" cy="108"/>
            <a:chOff x="513" y="133"/>
            <a:chExt cx="127" cy="108"/>
          </a:xfrm>
        </xdr:grpSpPr>
        <xdr:sp macro="" textlink="">
          <xdr:nvSpPr>
            <xdr:cNvPr id="3342" name="AutoShape 79">
              <a:extLst>
                <a:ext uri="{FF2B5EF4-FFF2-40B4-BE49-F238E27FC236}">
                  <a16:creationId xmlns:a16="http://schemas.microsoft.com/office/drawing/2014/main" id="{B0BBAB11-8C5B-483C-B89F-F05E0F576D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3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3152" name="Text Box 80">
              <a:extLst>
                <a:ext uri="{FF2B5EF4-FFF2-40B4-BE49-F238E27FC236}">
                  <a16:creationId xmlns:a16="http://schemas.microsoft.com/office/drawing/2014/main" id="{3BA2AE21-054F-49F4-A369-0DDC323DCE2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3341" name="Line 81">
            <a:extLst>
              <a:ext uri="{FF2B5EF4-FFF2-40B4-BE49-F238E27FC236}">
                <a16:creationId xmlns:a16="http://schemas.microsoft.com/office/drawing/2014/main" id="{540E5439-EBA8-417C-8439-AEF186FE6F87}"/>
              </a:ext>
            </a:extLst>
          </xdr:cNvPr>
          <xdr:cNvSpPr>
            <a:spLocks noChangeShapeType="1"/>
          </xdr:cNvSpPr>
        </xdr:nvSpPr>
        <xdr:spPr bwMode="auto">
          <a:xfrm>
            <a:off x="545" y="196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28575</xdr:colOff>
      <xdr:row>34</xdr:row>
      <xdr:rowOff>114300</xdr:rowOff>
    </xdr:from>
    <xdr:to>
      <xdr:col>7</xdr:col>
      <xdr:colOff>1078706</xdr:colOff>
      <xdr:row>34</xdr:row>
      <xdr:rowOff>1276350</xdr:rowOff>
    </xdr:to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27A3A52A-BCD6-409B-98EB-F7FDCD54F8E2}"/>
            </a:ext>
          </a:extLst>
        </xdr:cNvPr>
        <xdr:cNvSpPr txBox="1">
          <a:spLocks noChangeArrowheads="1"/>
        </xdr:cNvSpPr>
      </xdr:nvSpPr>
      <xdr:spPr bwMode="auto">
        <a:xfrm>
          <a:off x="847725" y="6591300"/>
          <a:ext cx="4755356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2200" b="1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© ORB Education</a:t>
          </a:r>
          <a:r>
            <a:rPr lang="en-AU" sz="2200">
              <a:solidFill>
                <a:schemeClr val="tx2"/>
              </a:solidFill>
            </a:rPr>
            <a:t> </a:t>
          </a:r>
          <a:endParaRPr lang="en-AU" sz="2200" b="1" i="0" u="none" strike="noStrike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AU" sz="1800" b="0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Visit http://www.orbeducation.com for the full, editable versions with solutions.</a:t>
          </a:r>
          <a:r>
            <a:rPr lang="en-AU" sz="1800">
              <a:solidFill>
                <a:schemeClr val="tx2"/>
              </a:solidFill>
            </a:rPr>
            <a:t> </a:t>
          </a:r>
          <a:endParaRPr lang="en-AU" sz="1800" b="0" i="0" strike="noStrike">
            <a:solidFill>
              <a:schemeClr val="tx2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153</xdr:row>
      <xdr:rowOff>152400</xdr:rowOff>
    </xdr:from>
    <xdr:to>
      <xdr:col>6</xdr:col>
      <xdr:colOff>85725</xdr:colOff>
      <xdr:row>181</xdr:row>
      <xdr:rowOff>104775</xdr:rowOff>
    </xdr:to>
    <xdr:grpSp>
      <xdr:nvGrpSpPr>
        <xdr:cNvPr id="5646" name="Group 26">
          <a:extLst>
            <a:ext uri="{FF2B5EF4-FFF2-40B4-BE49-F238E27FC236}">
              <a16:creationId xmlns:a16="http://schemas.microsoft.com/office/drawing/2014/main" id="{CF74B56B-3370-476E-805A-2D47EF579B8F}"/>
            </a:ext>
          </a:extLst>
        </xdr:cNvPr>
        <xdr:cNvGrpSpPr>
          <a:grpSpLocks/>
        </xdr:cNvGrpSpPr>
      </xdr:nvGrpSpPr>
      <xdr:grpSpPr bwMode="auto">
        <a:xfrm>
          <a:off x="2886075" y="29908500"/>
          <a:ext cx="381000" cy="4486275"/>
          <a:chOff x="126" y="1200"/>
          <a:chExt cx="40" cy="462"/>
        </a:xfrm>
      </xdr:grpSpPr>
      <xdr:sp macro="" textlink="">
        <xdr:nvSpPr>
          <xdr:cNvPr id="5678" name="AutoShape 27">
            <a:extLst>
              <a:ext uri="{FF2B5EF4-FFF2-40B4-BE49-F238E27FC236}">
                <a16:creationId xmlns:a16="http://schemas.microsoft.com/office/drawing/2014/main" id="{4B40E590-B57C-4826-82EE-B835A08F9EC1}"/>
              </a:ext>
            </a:extLst>
          </xdr:cNvPr>
          <xdr:cNvSpPr>
            <a:spLocks noChangeArrowheads="1"/>
          </xdr:cNvSpPr>
        </xdr:nvSpPr>
        <xdr:spPr bwMode="auto">
          <a:xfrm>
            <a:off x="126" y="1200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79" name="AutoShape 28">
            <a:extLst>
              <a:ext uri="{FF2B5EF4-FFF2-40B4-BE49-F238E27FC236}">
                <a16:creationId xmlns:a16="http://schemas.microsoft.com/office/drawing/2014/main" id="{10E196C6-82A5-4DD3-9A60-D19A5A7E7D2C}"/>
              </a:ext>
            </a:extLst>
          </xdr:cNvPr>
          <xdr:cNvSpPr>
            <a:spLocks noChangeArrowheads="1"/>
          </xdr:cNvSpPr>
        </xdr:nvSpPr>
        <xdr:spPr bwMode="auto">
          <a:xfrm>
            <a:off x="126" y="1302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80" name="AutoShape 29">
            <a:extLst>
              <a:ext uri="{FF2B5EF4-FFF2-40B4-BE49-F238E27FC236}">
                <a16:creationId xmlns:a16="http://schemas.microsoft.com/office/drawing/2014/main" id="{9219CD37-7D25-4172-B0B9-5E65335E5425}"/>
              </a:ext>
            </a:extLst>
          </xdr:cNvPr>
          <xdr:cNvSpPr>
            <a:spLocks noChangeArrowheads="1"/>
          </xdr:cNvSpPr>
        </xdr:nvSpPr>
        <xdr:spPr bwMode="auto">
          <a:xfrm>
            <a:off x="126" y="1404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81" name="AutoShape 30">
            <a:extLst>
              <a:ext uri="{FF2B5EF4-FFF2-40B4-BE49-F238E27FC236}">
                <a16:creationId xmlns:a16="http://schemas.microsoft.com/office/drawing/2014/main" id="{A83CD2A8-A630-4EE2-AECD-7559794BF62D}"/>
              </a:ext>
            </a:extLst>
          </xdr:cNvPr>
          <xdr:cNvSpPr>
            <a:spLocks noChangeArrowheads="1"/>
          </xdr:cNvSpPr>
        </xdr:nvSpPr>
        <xdr:spPr bwMode="auto">
          <a:xfrm>
            <a:off x="127" y="1506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82" name="AutoShape 31">
            <a:extLst>
              <a:ext uri="{FF2B5EF4-FFF2-40B4-BE49-F238E27FC236}">
                <a16:creationId xmlns:a16="http://schemas.microsoft.com/office/drawing/2014/main" id="{4BAF7178-416B-4722-AC13-FFD933192259}"/>
              </a:ext>
            </a:extLst>
          </xdr:cNvPr>
          <xdr:cNvSpPr>
            <a:spLocks noChangeArrowheads="1"/>
          </xdr:cNvSpPr>
        </xdr:nvSpPr>
        <xdr:spPr bwMode="auto">
          <a:xfrm>
            <a:off x="126" y="1608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0</xdr:colOff>
      <xdr:row>5</xdr:row>
      <xdr:rowOff>85725</xdr:rowOff>
    </xdr:from>
    <xdr:to>
      <xdr:col>13</xdr:col>
      <xdr:colOff>95250</xdr:colOff>
      <xdr:row>10</xdr:row>
      <xdr:rowOff>114300</xdr:rowOff>
    </xdr:to>
    <xdr:grpSp>
      <xdr:nvGrpSpPr>
        <xdr:cNvPr id="5647" name="Group 207">
          <a:extLst>
            <a:ext uri="{FF2B5EF4-FFF2-40B4-BE49-F238E27FC236}">
              <a16:creationId xmlns:a16="http://schemas.microsoft.com/office/drawing/2014/main" id="{2CDB8F84-978D-4099-8F3C-4BB3DD3261CF}"/>
            </a:ext>
          </a:extLst>
        </xdr:cNvPr>
        <xdr:cNvGrpSpPr>
          <a:grpSpLocks/>
        </xdr:cNvGrpSpPr>
      </xdr:nvGrpSpPr>
      <xdr:grpSpPr bwMode="auto">
        <a:xfrm>
          <a:off x="5514975" y="1200150"/>
          <a:ext cx="1238250" cy="1047750"/>
          <a:chOff x="514" y="134"/>
          <a:chExt cx="127" cy="108"/>
        </a:xfrm>
      </xdr:grpSpPr>
      <xdr:grpSp>
        <xdr:nvGrpSpPr>
          <xdr:cNvPr id="5674" name="Group 208">
            <a:extLst>
              <a:ext uri="{FF2B5EF4-FFF2-40B4-BE49-F238E27FC236}">
                <a16:creationId xmlns:a16="http://schemas.microsoft.com/office/drawing/2014/main" id="{255D9457-6BC6-4D94-A917-35938B548C51}"/>
              </a:ext>
            </a:extLst>
          </xdr:cNvPr>
          <xdr:cNvGrpSpPr>
            <a:grpSpLocks/>
          </xdr:cNvGrpSpPr>
        </xdr:nvGrpSpPr>
        <xdr:grpSpPr bwMode="auto">
          <a:xfrm>
            <a:off x="514" y="134"/>
            <a:ext cx="127" cy="108"/>
            <a:chOff x="513" y="135"/>
            <a:chExt cx="127" cy="108"/>
          </a:xfrm>
        </xdr:grpSpPr>
        <xdr:sp macro="" textlink="">
          <xdr:nvSpPr>
            <xdr:cNvPr id="5676" name="AutoShape 209">
              <a:extLst>
                <a:ext uri="{FF2B5EF4-FFF2-40B4-BE49-F238E27FC236}">
                  <a16:creationId xmlns:a16="http://schemas.microsoft.com/office/drawing/2014/main" id="{32F9B74B-383D-4D15-A41F-C5FEDCB2AF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5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5330" name="Text Box 210">
              <a:extLst>
                <a:ext uri="{FF2B5EF4-FFF2-40B4-BE49-F238E27FC236}">
                  <a16:creationId xmlns:a16="http://schemas.microsoft.com/office/drawing/2014/main" id="{4BC4BCBC-BF75-48EA-80C6-07332EFE49C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6" cy="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675" name="Line 211">
            <a:extLst>
              <a:ext uri="{FF2B5EF4-FFF2-40B4-BE49-F238E27FC236}">
                <a16:creationId xmlns:a16="http://schemas.microsoft.com/office/drawing/2014/main" id="{C78A523A-75A7-458D-BF9B-BDD1D2AB299B}"/>
              </a:ext>
            </a:extLst>
          </xdr:cNvPr>
          <xdr:cNvSpPr>
            <a:spLocks noChangeShapeType="1"/>
          </xdr:cNvSpPr>
        </xdr:nvSpPr>
        <xdr:spPr bwMode="auto">
          <a:xfrm>
            <a:off x="545" y="199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0</xdr:colOff>
      <xdr:row>23</xdr:row>
      <xdr:rowOff>9525</xdr:rowOff>
    </xdr:from>
    <xdr:to>
      <xdr:col>13</xdr:col>
      <xdr:colOff>19050</xdr:colOff>
      <xdr:row>29</xdr:row>
      <xdr:rowOff>47625</xdr:rowOff>
    </xdr:to>
    <xdr:grpSp>
      <xdr:nvGrpSpPr>
        <xdr:cNvPr id="5648" name="Group 212">
          <a:extLst>
            <a:ext uri="{FF2B5EF4-FFF2-40B4-BE49-F238E27FC236}">
              <a16:creationId xmlns:a16="http://schemas.microsoft.com/office/drawing/2014/main" id="{A7779D48-25EE-47AA-83AD-534477902C7D}"/>
            </a:ext>
          </a:extLst>
        </xdr:cNvPr>
        <xdr:cNvGrpSpPr>
          <a:grpSpLocks/>
        </xdr:cNvGrpSpPr>
      </xdr:nvGrpSpPr>
      <xdr:grpSpPr bwMode="auto">
        <a:xfrm>
          <a:off x="5514975" y="4419600"/>
          <a:ext cx="1162050" cy="1047750"/>
          <a:chOff x="514" y="134"/>
          <a:chExt cx="127" cy="108"/>
        </a:xfrm>
      </xdr:grpSpPr>
      <xdr:grpSp>
        <xdr:nvGrpSpPr>
          <xdr:cNvPr id="5670" name="Group 213">
            <a:extLst>
              <a:ext uri="{FF2B5EF4-FFF2-40B4-BE49-F238E27FC236}">
                <a16:creationId xmlns:a16="http://schemas.microsoft.com/office/drawing/2014/main" id="{EF42EE0D-AD93-4203-B95D-8331C379984A}"/>
              </a:ext>
            </a:extLst>
          </xdr:cNvPr>
          <xdr:cNvGrpSpPr>
            <a:grpSpLocks/>
          </xdr:cNvGrpSpPr>
        </xdr:nvGrpSpPr>
        <xdr:grpSpPr bwMode="auto">
          <a:xfrm>
            <a:off x="514" y="134"/>
            <a:ext cx="127" cy="108"/>
            <a:chOff x="513" y="135"/>
            <a:chExt cx="127" cy="108"/>
          </a:xfrm>
        </xdr:grpSpPr>
        <xdr:sp macro="" textlink="">
          <xdr:nvSpPr>
            <xdr:cNvPr id="5672" name="AutoShape 214">
              <a:extLst>
                <a:ext uri="{FF2B5EF4-FFF2-40B4-BE49-F238E27FC236}">
                  <a16:creationId xmlns:a16="http://schemas.microsoft.com/office/drawing/2014/main" id="{55896805-F12E-4D86-8C06-C544D7B455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5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5335" name="Text Box 215">
              <a:extLst>
                <a:ext uri="{FF2B5EF4-FFF2-40B4-BE49-F238E27FC236}">
                  <a16:creationId xmlns:a16="http://schemas.microsoft.com/office/drawing/2014/main" id="{934EBBFB-539E-4C0A-A347-FB553B4BB28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671" name="Line 216">
            <a:extLst>
              <a:ext uri="{FF2B5EF4-FFF2-40B4-BE49-F238E27FC236}">
                <a16:creationId xmlns:a16="http://schemas.microsoft.com/office/drawing/2014/main" id="{25BB44C0-A66C-47C7-A327-0D4DA4F5B939}"/>
              </a:ext>
            </a:extLst>
          </xdr:cNvPr>
          <xdr:cNvSpPr>
            <a:spLocks noChangeShapeType="1"/>
          </xdr:cNvSpPr>
        </xdr:nvSpPr>
        <xdr:spPr bwMode="auto">
          <a:xfrm>
            <a:off x="545" y="199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0</xdr:colOff>
      <xdr:row>37</xdr:row>
      <xdr:rowOff>123825</xdr:rowOff>
    </xdr:from>
    <xdr:to>
      <xdr:col>13</xdr:col>
      <xdr:colOff>19050</xdr:colOff>
      <xdr:row>43</xdr:row>
      <xdr:rowOff>142875</xdr:rowOff>
    </xdr:to>
    <xdr:grpSp>
      <xdr:nvGrpSpPr>
        <xdr:cNvPr id="5649" name="Group 217">
          <a:extLst>
            <a:ext uri="{FF2B5EF4-FFF2-40B4-BE49-F238E27FC236}">
              <a16:creationId xmlns:a16="http://schemas.microsoft.com/office/drawing/2014/main" id="{34C1A3C2-62E0-4FC4-888E-59999AC711A8}"/>
            </a:ext>
          </a:extLst>
        </xdr:cNvPr>
        <xdr:cNvGrpSpPr>
          <a:grpSpLocks/>
        </xdr:cNvGrpSpPr>
      </xdr:nvGrpSpPr>
      <xdr:grpSpPr bwMode="auto">
        <a:xfrm>
          <a:off x="5514975" y="8258175"/>
          <a:ext cx="1162050" cy="1047750"/>
          <a:chOff x="514" y="134"/>
          <a:chExt cx="127" cy="108"/>
        </a:xfrm>
      </xdr:grpSpPr>
      <xdr:grpSp>
        <xdr:nvGrpSpPr>
          <xdr:cNvPr id="5666" name="Group 218">
            <a:extLst>
              <a:ext uri="{FF2B5EF4-FFF2-40B4-BE49-F238E27FC236}">
                <a16:creationId xmlns:a16="http://schemas.microsoft.com/office/drawing/2014/main" id="{B9BF1684-354E-4295-A5AA-2B3DB36D64A6}"/>
              </a:ext>
            </a:extLst>
          </xdr:cNvPr>
          <xdr:cNvGrpSpPr>
            <a:grpSpLocks/>
          </xdr:cNvGrpSpPr>
        </xdr:nvGrpSpPr>
        <xdr:grpSpPr bwMode="auto">
          <a:xfrm>
            <a:off x="514" y="134"/>
            <a:ext cx="127" cy="108"/>
            <a:chOff x="513" y="135"/>
            <a:chExt cx="127" cy="108"/>
          </a:xfrm>
        </xdr:grpSpPr>
        <xdr:sp macro="" textlink="">
          <xdr:nvSpPr>
            <xdr:cNvPr id="5668" name="AutoShape 219">
              <a:extLst>
                <a:ext uri="{FF2B5EF4-FFF2-40B4-BE49-F238E27FC236}">
                  <a16:creationId xmlns:a16="http://schemas.microsoft.com/office/drawing/2014/main" id="{213C406C-2D82-4B83-B148-3C76935E5BA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5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5340" name="Text Box 220">
              <a:extLst>
                <a:ext uri="{FF2B5EF4-FFF2-40B4-BE49-F238E27FC236}">
                  <a16:creationId xmlns:a16="http://schemas.microsoft.com/office/drawing/2014/main" id="{E4199CF2-E896-4D30-AC81-80F5C0385FE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667" name="Line 221">
            <a:extLst>
              <a:ext uri="{FF2B5EF4-FFF2-40B4-BE49-F238E27FC236}">
                <a16:creationId xmlns:a16="http://schemas.microsoft.com/office/drawing/2014/main" id="{CB31617F-B53A-4AD8-86B4-D11BB744CCF1}"/>
              </a:ext>
            </a:extLst>
          </xdr:cNvPr>
          <xdr:cNvSpPr>
            <a:spLocks noChangeShapeType="1"/>
          </xdr:cNvSpPr>
        </xdr:nvSpPr>
        <xdr:spPr bwMode="auto">
          <a:xfrm>
            <a:off x="545" y="199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0</xdr:colOff>
      <xdr:row>48</xdr:row>
      <xdr:rowOff>57150</xdr:rowOff>
    </xdr:from>
    <xdr:to>
      <xdr:col>13</xdr:col>
      <xdr:colOff>76200</xdr:colOff>
      <xdr:row>54</xdr:row>
      <xdr:rowOff>76200</xdr:rowOff>
    </xdr:to>
    <xdr:grpSp>
      <xdr:nvGrpSpPr>
        <xdr:cNvPr id="5650" name="Group 222">
          <a:extLst>
            <a:ext uri="{FF2B5EF4-FFF2-40B4-BE49-F238E27FC236}">
              <a16:creationId xmlns:a16="http://schemas.microsoft.com/office/drawing/2014/main" id="{C026A67C-3F64-4759-94D4-58EF3C535054}"/>
            </a:ext>
          </a:extLst>
        </xdr:cNvPr>
        <xdr:cNvGrpSpPr>
          <a:grpSpLocks/>
        </xdr:cNvGrpSpPr>
      </xdr:nvGrpSpPr>
      <xdr:grpSpPr bwMode="auto">
        <a:xfrm>
          <a:off x="5514975" y="10248900"/>
          <a:ext cx="1219200" cy="1047750"/>
          <a:chOff x="514" y="134"/>
          <a:chExt cx="127" cy="108"/>
        </a:xfrm>
      </xdr:grpSpPr>
      <xdr:grpSp>
        <xdr:nvGrpSpPr>
          <xdr:cNvPr id="5662" name="Group 223">
            <a:extLst>
              <a:ext uri="{FF2B5EF4-FFF2-40B4-BE49-F238E27FC236}">
                <a16:creationId xmlns:a16="http://schemas.microsoft.com/office/drawing/2014/main" id="{14891AFF-ED85-4791-8160-0422C52BCF49}"/>
              </a:ext>
            </a:extLst>
          </xdr:cNvPr>
          <xdr:cNvGrpSpPr>
            <a:grpSpLocks/>
          </xdr:cNvGrpSpPr>
        </xdr:nvGrpSpPr>
        <xdr:grpSpPr bwMode="auto">
          <a:xfrm>
            <a:off x="514" y="134"/>
            <a:ext cx="127" cy="108"/>
            <a:chOff x="513" y="135"/>
            <a:chExt cx="127" cy="108"/>
          </a:xfrm>
        </xdr:grpSpPr>
        <xdr:sp macro="" textlink="">
          <xdr:nvSpPr>
            <xdr:cNvPr id="5664" name="AutoShape 224">
              <a:extLst>
                <a:ext uri="{FF2B5EF4-FFF2-40B4-BE49-F238E27FC236}">
                  <a16:creationId xmlns:a16="http://schemas.microsoft.com/office/drawing/2014/main" id="{7CF214D7-6F16-4BA7-BD93-61C0208412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5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5345" name="Text Box 225">
              <a:extLst>
                <a:ext uri="{FF2B5EF4-FFF2-40B4-BE49-F238E27FC236}">
                  <a16:creationId xmlns:a16="http://schemas.microsoft.com/office/drawing/2014/main" id="{223A0844-0A6B-4A4B-B173-E462D98421C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663" name="Line 226">
            <a:extLst>
              <a:ext uri="{FF2B5EF4-FFF2-40B4-BE49-F238E27FC236}">
                <a16:creationId xmlns:a16="http://schemas.microsoft.com/office/drawing/2014/main" id="{1E71D201-972F-40F4-B28C-597C51B5AF87}"/>
              </a:ext>
            </a:extLst>
          </xdr:cNvPr>
          <xdr:cNvSpPr>
            <a:spLocks noChangeShapeType="1"/>
          </xdr:cNvSpPr>
        </xdr:nvSpPr>
        <xdr:spPr bwMode="auto">
          <a:xfrm>
            <a:off x="545" y="199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0</xdr:colOff>
      <xdr:row>59</xdr:row>
      <xdr:rowOff>57150</xdr:rowOff>
    </xdr:from>
    <xdr:to>
      <xdr:col>13</xdr:col>
      <xdr:colOff>76200</xdr:colOff>
      <xdr:row>65</xdr:row>
      <xdr:rowOff>76200</xdr:rowOff>
    </xdr:to>
    <xdr:grpSp>
      <xdr:nvGrpSpPr>
        <xdr:cNvPr id="5651" name="Group 227">
          <a:extLst>
            <a:ext uri="{FF2B5EF4-FFF2-40B4-BE49-F238E27FC236}">
              <a16:creationId xmlns:a16="http://schemas.microsoft.com/office/drawing/2014/main" id="{AA4CB59D-D246-4F42-B329-1443F9C7BF0D}"/>
            </a:ext>
          </a:extLst>
        </xdr:cNvPr>
        <xdr:cNvGrpSpPr>
          <a:grpSpLocks/>
        </xdr:cNvGrpSpPr>
      </xdr:nvGrpSpPr>
      <xdr:grpSpPr bwMode="auto">
        <a:xfrm>
          <a:off x="5514975" y="12306300"/>
          <a:ext cx="1219200" cy="1047750"/>
          <a:chOff x="514" y="134"/>
          <a:chExt cx="127" cy="108"/>
        </a:xfrm>
      </xdr:grpSpPr>
      <xdr:grpSp>
        <xdr:nvGrpSpPr>
          <xdr:cNvPr id="5658" name="Group 228">
            <a:extLst>
              <a:ext uri="{FF2B5EF4-FFF2-40B4-BE49-F238E27FC236}">
                <a16:creationId xmlns:a16="http://schemas.microsoft.com/office/drawing/2014/main" id="{C968E148-57F2-403F-A98C-583A6C86BEC5}"/>
              </a:ext>
            </a:extLst>
          </xdr:cNvPr>
          <xdr:cNvGrpSpPr>
            <a:grpSpLocks/>
          </xdr:cNvGrpSpPr>
        </xdr:nvGrpSpPr>
        <xdr:grpSpPr bwMode="auto">
          <a:xfrm>
            <a:off x="514" y="134"/>
            <a:ext cx="127" cy="108"/>
            <a:chOff x="513" y="135"/>
            <a:chExt cx="127" cy="108"/>
          </a:xfrm>
        </xdr:grpSpPr>
        <xdr:sp macro="" textlink="">
          <xdr:nvSpPr>
            <xdr:cNvPr id="5660" name="AutoShape 229">
              <a:extLst>
                <a:ext uri="{FF2B5EF4-FFF2-40B4-BE49-F238E27FC236}">
                  <a16:creationId xmlns:a16="http://schemas.microsoft.com/office/drawing/2014/main" id="{D373A6C2-F320-470A-A78B-106A3C2F69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5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5350" name="Text Box 230">
              <a:extLst>
                <a:ext uri="{FF2B5EF4-FFF2-40B4-BE49-F238E27FC236}">
                  <a16:creationId xmlns:a16="http://schemas.microsoft.com/office/drawing/2014/main" id="{DCDA5D62-96A0-4531-8400-3053F8BA86E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659" name="Line 231">
            <a:extLst>
              <a:ext uri="{FF2B5EF4-FFF2-40B4-BE49-F238E27FC236}">
                <a16:creationId xmlns:a16="http://schemas.microsoft.com/office/drawing/2014/main" id="{6914422F-5B2B-483F-80A9-729270FE2797}"/>
              </a:ext>
            </a:extLst>
          </xdr:cNvPr>
          <xdr:cNvSpPr>
            <a:spLocks noChangeShapeType="1"/>
          </xdr:cNvSpPr>
        </xdr:nvSpPr>
        <xdr:spPr bwMode="auto">
          <a:xfrm>
            <a:off x="545" y="199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0</xdr:colOff>
      <xdr:row>70</xdr:row>
      <xdr:rowOff>38100</xdr:rowOff>
    </xdr:from>
    <xdr:to>
      <xdr:col>13</xdr:col>
      <xdr:colOff>0</xdr:colOff>
      <xdr:row>76</xdr:row>
      <xdr:rowOff>57150</xdr:rowOff>
    </xdr:to>
    <xdr:grpSp>
      <xdr:nvGrpSpPr>
        <xdr:cNvPr id="5652" name="Group 232">
          <a:extLst>
            <a:ext uri="{FF2B5EF4-FFF2-40B4-BE49-F238E27FC236}">
              <a16:creationId xmlns:a16="http://schemas.microsoft.com/office/drawing/2014/main" id="{81944EDE-5076-42B5-B83A-3C2D4098A3E5}"/>
            </a:ext>
          </a:extLst>
        </xdr:cNvPr>
        <xdr:cNvGrpSpPr>
          <a:grpSpLocks/>
        </xdr:cNvGrpSpPr>
      </xdr:nvGrpSpPr>
      <xdr:grpSpPr bwMode="auto">
        <a:xfrm>
          <a:off x="5514975" y="14344650"/>
          <a:ext cx="1143000" cy="1047750"/>
          <a:chOff x="514" y="134"/>
          <a:chExt cx="127" cy="108"/>
        </a:xfrm>
      </xdr:grpSpPr>
      <xdr:grpSp>
        <xdr:nvGrpSpPr>
          <xdr:cNvPr id="5654" name="Group 233">
            <a:extLst>
              <a:ext uri="{FF2B5EF4-FFF2-40B4-BE49-F238E27FC236}">
                <a16:creationId xmlns:a16="http://schemas.microsoft.com/office/drawing/2014/main" id="{AFE27437-2E73-420D-83BA-7DF3A5CF712A}"/>
              </a:ext>
            </a:extLst>
          </xdr:cNvPr>
          <xdr:cNvGrpSpPr>
            <a:grpSpLocks/>
          </xdr:cNvGrpSpPr>
        </xdr:nvGrpSpPr>
        <xdr:grpSpPr bwMode="auto">
          <a:xfrm>
            <a:off x="514" y="134"/>
            <a:ext cx="127" cy="108"/>
            <a:chOff x="513" y="135"/>
            <a:chExt cx="127" cy="108"/>
          </a:xfrm>
        </xdr:grpSpPr>
        <xdr:sp macro="" textlink="">
          <xdr:nvSpPr>
            <xdr:cNvPr id="5656" name="AutoShape 234">
              <a:extLst>
                <a:ext uri="{FF2B5EF4-FFF2-40B4-BE49-F238E27FC236}">
                  <a16:creationId xmlns:a16="http://schemas.microsoft.com/office/drawing/2014/main" id="{C1870DC9-B6F3-4FCC-ACF9-85D28C76317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5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5355" name="Text Box 235">
              <a:extLst>
                <a:ext uri="{FF2B5EF4-FFF2-40B4-BE49-F238E27FC236}">
                  <a16:creationId xmlns:a16="http://schemas.microsoft.com/office/drawing/2014/main" id="{C7C02E7B-8E92-4BDF-8F9E-CB323EE3A49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8" cy="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655" name="Line 236">
            <a:extLst>
              <a:ext uri="{FF2B5EF4-FFF2-40B4-BE49-F238E27FC236}">
                <a16:creationId xmlns:a16="http://schemas.microsoft.com/office/drawing/2014/main" id="{3B5F2C01-D4FC-496B-A50F-B47C952CE5B1}"/>
              </a:ext>
            </a:extLst>
          </xdr:cNvPr>
          <xdr:cNvSpPr>
            <a:spLocks noChangeShapeType="1"/>
          </xdr:cNvSpPr>
        </xdr:nvSpPr>
        <xdr:spPr bwMode="auto">
          <a:xfrm>
            <a:off x="545" y="199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38100</xdr:colOff>
      <xdr:row>32</xdr:row>
      <xdr:rowOff>133350</xdr:rowOff>
    </xdr:from>
    <xdr:to>
      <xdr:col>10</xdr:col>
      <xdr:colOff>307181</xdr:colOff>
      <xdr:row>33</xdr:row>
      <xdr:rowOff>1133475</xdr:rowOff>
    </xdr:to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BDD3392D-20C5-4AAE-8296-C832C4DDCBEB}"/>
            </a:ext>
          </a:extLst>
        </xdr:cNvPr>
        <xdr:cNvSpPr txBox="1">
          <a:spLocks noChangeArrowheads="1"/>
        </xdr:cNvSpPr>
      </xdr:nvSpPr>
      <xdr:spPr bwMode="auto">
        <a:xfrm>
          <a:off x="723900" y="6210300"/>
          <a:ext cx="4755356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2200" b="1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© ORB Education</a:t>
          </a:r>
          <a:r>
            <a:rPr lang="en-AU" sz="2200">
              <a:solidFill>
                <a:schemeClr val="tx2"/>
              </a:solidFill>
            </a:rPr>
            <a:t> </a:t>
          </a:r>
          <a:endParaRPr lang="en-AU" sz="2200" b="1" i="0" u="none" strike="noStrike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AU" sz="1800" b="0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Visit http://www.orbeducation.com for the full, editable versions with solutions.</a:t>
          </a:r>
          <a:r>
            <a:rPr lang="en-AU" sz="1800">
              <a:solidFill>
                <a:schemeClr val="tx2"/>
              </a:solidFill>
            </a:rPr>
            <a:t> </a:t>
          </a:r>
          <a:endParaRPr lang="en-AU" sz="1800" b="0" i="0" strike="noStrike">
            <a:solidFill>
              <a:schemeClr val="tx2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115</xdr:row>
      <xdr:rowOff>152400</xdr:rowOff>
    </xdr:from>
    <xdr:to>
      <xdr:col>8</xdr:col>
      <xdr:colOff>190500</xdr:colOff>
      <xdr:row>146</xdr:row>
      <xdr:rowOff>38100</xdr:rowOff>
    </xdr:to>
    <xdr:grpSp>
      <xdr:nvGrpSpPr>
        <xdr:cNvPr id="8278" name="Group 6">
          <a:extLst>
            <a:ext uri="{FF2B5EF4-FFF2-40B4-BE49-F238E27FC236}">
              <a16:creationId xmlns:a16="http://schemas.microsoft.com/office/drawing/2014/main" id="{5E851FF8-31E9-45CB-89CF-5AA61387918A}"/>
            </a:ext>
          </a:extLst>
        </xdr:cNvPr>
        <xdr:cNvGrpSpPr>
          <a:grpSpLocks/>
        </xdr:cNvGrpSpPr>
      </xdr:nvGrpSpPr>
      <xdr:grpSpPr bwMode="auto">
        <a:xfrm>
          <a:off x="3762375" y="22031325"/>
          <a:ext cx="381000" cy="4905375"/>
          <a:chOff x="126" y="1200"/>
          <a:chExt cx="40" cy="462"/>
        </a:xfrm>
      </xdr:grpSpPr>
      <xdr:sp macro="" textlink="">
        <xdr:nvSpPr>
          <xdr:cNvPr id="8285" name="AutoShape 7">
            <a:extLst>
              <a:ext uri="{FF2B5EF4-FFF2-40B4-BE49-F238E27FC236}">
                <a16:creationId xmlns:a16="http://schemas.microsoft.com/office/drawing/2014/main" id="{0F30919E-E4BF-46C2-9E25-6BE275C915B2}"/>
              </a:ext>
            </a:extLst>
          </xdr:cNvPr>
          <xdr:cNvSpPr>
            <a:spLocks noChangeArrowheads="1"/>
          </xdr:cNvSpPr>
        </xdr:nvSpPr>
        <xdr:spPr bwMode="auto">
          <a:xfrm>
            <a:off x="126" y="1200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286" name="AutoShape 8">
            <a:extLst>
              <a:ext uri="{FF2B5EF4-FFF2-40B4-BE49-F238E27FC236}">
                <a16:creationId xmlns:a16="http://schemas.microsoft.com/office/drawing/2014/main" id="{1ACCE648-991E-48B2-ACB9-C6E65912188A}"/>
              </a:ext>
            </a:extLst>
          </xdr:cNvPr>
          <xdr:cNvSpPr>
            <a:spLocks noChangeArrowheads="1"/>
          </xdr:cNvSpPr>
        </xdr:nvSpPr>
        <xdr:spPr bwMode="auto">
          <a:xfrm>
            <a:off x="126" y="1302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287" name="AutoShape 9">
            <a:extLst>
              <a:ext uri="{FF2B5EF4-FFF2-40B4-BE49-F238E27FC236}">
                <a16:creationId xmlns:a16="http://schemas.microsoft.com/office/drawing/2014/main" id="{2FE24883-8F61-49E3-BD34-1124640F0D5C}"/>
              </a:ext>
            </a:extLst>
          </xdr:cNvPr>
          <xdr:cNvSpPr>
            <a:spLocks noChangeArrowheads="1"/>
          </xdr:cNvSpPr>
        </xdr:nvSpPr>
        <xdr:spPr bwMode="auto">
          <a:xfrm>
            <a:off x="126" y="1404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288" name="AutoShape 10">
            <a:extLst>
              <a:ext uri="{FF2B5EF4-FFF2-40B4-BE49-F238E27FC236}">
                <a16:creationId xmlns:a16="http://schemas.microsoft.com/office/drawing/2014/main" id="{EA381F67-13C7-4D95-90C7-E51A96F080C5}"/>
              </a:ext>
            </a:extLst>
          </xdr:cNvPr>
          <xdr:cNvSpPr>
            <a:spLocks noChangeArrowheads="1"/>
          </xdr:cNvSpPr>
        </xdr:nvSpPr>
        <xdr:spPr bwMode="auto">
          <a:xfrm>
            <a:off x="127" y="1506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289" name="AutoShape 11">
            <a:extLst>
              <a:ext uri="{FF2B5EF4-FFF2-40B4-BE49-F238E27FC236}">
                <a16:creationId xmlns:a16="http://schemas.microsoft.com/office/drawing/2014/main" id="{C05E71DC-C910-463C-B044-8DF4E6AC890A}"/>
              </a:ext>
            </a:extLst>
          </xdr:cNvPr>
          <xdr:cNvSpPr>
            <a:spLocks noChangeArrowheads="1"/>
          </xdr:cNvSpPr>
        </xdr:nvSpPr>
        <xdr:spPr bwMode="auto">
          <a:xfrm>
            <a:off x="126" y="1608"/>
            <a:ext cx="39" cy="54"/>
          </a:xfrm>
          <a:prstGeom prst="downArrow">
            <a:avLst>
              <a:gd name="adj1" fmla="val 50000"/>
              <a:gd name="adj2" fmla="val 34615"/>
            </a:avLst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190500</xdr:colOff>
      <xdr:row>5</xdr:row>
      <xdr:rowOff>219075</xdr:rowOff>
    </xdr:from>
    <xdr:to>
      <xdr:col>13</xdr:col>
      <xdr:colOff>19050</xdr:colOff>
      <xdr:row>11</xdr:row>
      <xdr:rowOff>123825</xdr:rowOff>
    </xdr:to>
    <xdr:grpSp>
      <xdr:nvGrpSpPr>
        <xdr:cNvPr id="8279" name="Group 22">
          <a:extLst>
            <a:ext uri="{FF2B5EF4-FFF2-40B4-BE49-F238E27FC236}">
              <a16:creationId xmlns:a16="http://schemas.microsoft.com/office/drawing/2014/main" id="{9CFF1790-292C-4C3F-812C-5CA33E3F4EF0}"/>
            </a:ext>
          </a:extLst>
        </xdr:cNvPr>
        <xdr:cNvGrpSpPr>
          <a:grpSpLocks/>
        </xdr:cNvGrpSpPr>
      </xdr:nvGrpSpPr>
      <xdr:grpSpPr bwMode="auto">
        <a:xfrm>
          <a:off x="5676900" y="1343025"/>
          <a:ext cx="1209675" cy="1152525"/>
          <a:chOff x="514" y="131"/>
          <a:chExt cx="127" cy="108"/>
        </a:xfrm>
      </xdr:grpSpPr>
      <xdr:grpSp>
        <xdr:nvGrpSpPr>
          <xdr:cNvPr id="8281" name="Group 23">
            <a:extLst>
              <a:ext uri="{FF2B5EF4-FFF2-40B4-BE49-F238E27FC236}">
                <a16:creationId xmlns:a16="http://schemas.microsoft.com/office/drawing/2014/main" id="{6EFC78EE-F7BF-476A-8A84-BF02AA69D395}"/>
              </a:ext>
            </a:extLst>
          </xdr:cNvPr>
          <xdr:cNvGrpSpPr>
            <a:grpSpLocks/>
          </xdr:cNvGrpSpPr>
        </xdr:nvGrpSpPr>
        <xdr:grpSpPr bwMode="auto">
          <a:xfrm>
            <a:off x="514" y="131"/>
            <a:ext cx="127" cy="108"/>
            <a:chOff x="513" y="132"/>
            <a:chExt cx="127" cy="108"/>
          </a:xfrm>
        </xdr:grpSpPr>
        <xdr:sp macro="" textlink="">
          <xdr:nvSpPr>
            <xdr:cNvPr id="8283" name="AutoShape 24">
              <a:extLst>
                <a:ext uri="{FF2B5EF4-FFF2-40B4-BE49-F238E27FC236}">
                  <a16:creationId xmlns:a16="http://schemas.microsoft.com/office/drawing/2014/main" id="{38924B5F-E17B-4BE0-AF40-AD95CDA0FCF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2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8217" name="Text Box 25">
              <a:extLst>
                <a:ext uri="{FF2B5EF4-FFF2-40B4-BE49-F238E27FC236}">
                  <a16:creationId xmlns:a16="http://schemas.microsoft.com/office/drawing/2014/main" id="{FF98059D-9D00-452C-9DEF-F01F72F8A09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8282" name="Line 26">
            <a:extLst>
              <a:ext uri="{FF2B5EF4-FFF2-40B4-BE49-F238E27FC236}">
                <a16:creationId xmlns:a16="http://schemas.microsoft.com/office/drawing/2014/main" id="{E04FFB16-AB80-4077-8737-525018A20710}"/>
              </a:ext>
            </a:extLst>
          </xdr:cNvPr>
          <xdr:cNvSpPr>
            <a:spLocks noChangeShapeType="1"/>
          </xdr:cNvSpPr>
        </xdr:nvSpPr>
        <xdr:spPr bwMode="auto">
          <a:xfrm>
            <a:off x="545" y="196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19050</xdr:colOff>
      <xdr:row>31</xdr:row>
      <xdr:rowOff>114300</xdr:rowOff>
    </xdr:from>
    <xdr:to>
      <xdr:col>10</xdr:col>
      <xdr:colOff>126206</xdr:colOff>
      <xdr:row>32</xdr:row>
      <xdr:rowOff>995990</xdr:rowOff>
    </xdr:to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8F545C49-76F5-4154-A279-592550CB3AAA}"/>
            </a:ext>
          </a:extLst>
        </xdr:cNvPr>
        <xdr:cNvSpPr txBox="1">
          <a:spLocks noChangeArrowheads="1"/>
        </xdr:cNvSpPr>
      </xdr:nvSpPr>
      <xdr:spPr bwMode="auto">
        <a:xfrm>
          <a:off x="857250" y="6162675"/>
          <a:ext cx="4755356" cy="1043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2200" b="1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© ORB Education</a:t>
          </a:r>
          <a:r>
            <a:rPr lang="en-AU" sz="2200">
              <a:solidFill>
                <a:schemeClr val="tx2"/>
              </a:solidFill>
            </a:rPr>
            <a:t> </a:t>
          </a:r>
          <a:endParaRPr lang="en-AU" sz="2200" b="1" i="0" u="none" strike="noStrike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AU" sz="1800" b="0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Visit http://www.orbeducation.com for the full, editable versions with solutions.</a:t>
          </a:r>
          <a:r>
            <a:rPr lang="en-AU" sz="1800">
              <a:solidFill>
                <a:schemeClr val="tx2"/>
              </a:solidFill>
            </a:rPr>
            <a:t> </a:t>
          </a:r>
          <a:endParaRPr lang="en-AU" sz="1800" b="0" i="0" strike="noStrike">
            <a:solidFill>
              <a:schemeClr val="tx2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5</xdr:row>
      <xdr:rowOff>209550</xdr:rowOff>
    </xdr:from>
    <xdr:to>
      <xdr:col>12</xdr:col>
      <xdr:colOff>428625</xdr:colOff>
      <xdr:row>11</xdr:row>
      <xdr:rowOff>57150</xdr:rowOff>
    </xdr:to>
    <xdr:grpSp>
      <xdr:nvGrpSpPr>
        <xdr:cNvPr id="7263" name="Group 61">
          <a:extLst>
            <a:ext uri="{FF2B5EF4-FFF2-40B4-BE49-F238E27FC236}">
              <a16:creationId xmlns:a16="http://schemas.microsoft.com/office/drawing/2014/main" id="{0D15CC36-B330-42DC-8A0E-6E039104491A}"/>
            </a:ext>
          </a:extLst>
        </xdr:cNvPr>
        <xdr:cNvGrpSpPr>
          <a:grpSpLocks/>
        </xdr:cNvGrpSpPr>
      </xdr:nvGrpSpPr>
      <xdr:grpSpPr bwMode="auto">
        <a:xfrm>
          <a:off x="5981700" y="1333500"/>
          <a:ext cx="1209675" cy="1104900"/>
          <a:chOff x="514" y="130"/>
          <a:chExt cx="127" cy="108"/>
        </a:xfrm>
      </xdr:grpSpPr>
      <xdr:grpSp>
        <xdr:nvGrpSpPr>
          <xdr:cNvPr id="7265" name="Group 62">
            <a:extLst>
              <a:ext uri="{FF2B5EF4-FFF2-40B4-BE49-F238E27FC236}">
                <a16:creationId xmlns:a16="http://schemas.microsoft.com/office/drawing/2014/main" id="{82AB0EDE-68C3-4BEE-BE06-15AFE9633A9A}"/>
              </a:ext>
            </a:extLst>
          </xdr:cNvPr>
          <xdr:cNvGrpSpPr>
            <a:grpSpLocks/>
          </xdr:cNvGrpSpPr>
        </xdr:nvGrpSpPr>
        <xdr:grpSpPr bwMode="auto">
          <a:xfrm>
            <a:off x="514" y="130"/>
            <a:ext cx="127" cy="108"/>
            <a:chOff x="513" y="131"/>
            <a:chExt cx="127" cy="108"/>
          </a:xfrm>
        </xdr:grpSpPr>
        <xdr:sp macro="" textlink="">
          <xdr:nvSpPr>
            <xdr:cNvPr id="7267" name="AutoShape 63">
              <a:extLst>
                <a:ext uri="{FF2B5EF4-FFF2-40B4-BE49-F238E27FC236}">
                  <a16:creationId xmlns:a16="http://schemas.microsoft.com/office/drawing/2014/main" id="{B43C06C1-FFF9-4B26-9D18-3ED4FB3668A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3" y="131"/>
              <a:ext cx="127" cy="108"/>
            </a:xfrm>
            <a:prstGeom prst="triangle">
              <a:avLst>
                <a:gd name="adj" fmla="val 50000"/>
              </a:avLst>
            </a:prstGeom>
            <a:solidFill>
              <a:srgbClr val="FFFF00"/>
            </a:solidFill>
            <a:ln w="28575">
              <a:solidFill>
                <a:srgbClr val="FF0000"/>
              </a:solidFill>
              <a:miter lim="800000"/>
              <a:headEnd/>
              <a:tailEnd/>
            </a:ln>
          </xdr:spPr>
        </xdr:sp>
        <xdr:sp macro="" textlink="">
          <xdr:nvSpPr>
            <xdr:cNvPr id="7232" name="Text Box 64">
              <a:extLst>
                <a:ext uri="{FF2B5EF4-FFF2-40B4-BE49-F238E27FC236}">
                  <a16:creationId xmlns:a16="http://schemas.microsoft.com/office/drawing/2014/main" id="{B43F3E87-16C5-404A-BCCA-302AC294DE1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3" y="161"/>
              <a:ext cx="104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V</a:t>
              </a:r>
            </a:p>
            <a:p>
              <a:pPr algn="ctr" rtl="0">
                <a:defRPr sz="1000"/>
              </a:pP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I  </a:t>
              </a:r>
              <a:r>
                <a:rPr lang="en-AU" sz="16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x</a:t>
              </a:r>
              <a:r>
                <a:rPr lang="en-AU" sz="2200" b="0" i="0" strike="noStrike">
                  <a:solidFill>
                    <a:srgbClr val="0000FF"/>
                  </a:solidFill>
                  <a:latin typeface="Arial"/>
                  <a:cs typeface="Arial"/>
                </a:rPr>
                <a:t> R</a:t>
              </a: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AU" sz="22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7266" name="Line 65">
            <a:extLst>
              <a:ext uri="{FF2B5EF4-FFF2-40B4-BE49-F238E27FC236}">
                <a16:creationId xmlns:a16="http://schemas.microsoft.com/office/drawing/2014/main" id="{27CEC952-09CC-410F-AF81-E048014316D0}"/>
              </a:ext>
            </a:extLst>
          </xdr:cNvPr>
          <xdr:cNvSpPr>
            <a:spLocks noChangeShapeType="1"/>
          </xdr:cNvSpPr>
        </xdr:nvSpPr>
        <xdr:spPr bwMode="auto">
          <a:xfrm>
            <a:off x="546" y="195"/>
            <a:ext cx="63" cy="0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19050</xdr:colOff>
      <xdr:row>34</xdr:row>
      <xdr:rowOff>171450</xdr:rowOff>
    </xdr:from>
    <xdr:to>
      <xdr:col>10</xdr:col>
      <xdr:colOff>30956</xdr:colOff>
      <xdr:row>34</xdr:row>
      <xdr:rowOff>1215065</xdr:rowOff>
    </xdr:to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3EBC35B0-35EA-45CD-8EAB-C3BEA0AF99EE}"/>
            </a:ext>
          </a:extLst>
        </xdr:cNvPr>
        <xdr:cNvSpPr txBox="1">
          <a:spLocks noChangeArrowheads="1"/>
        </xdr:cNvSpPr>
      </xdr:nvSpPr>
      <xdr:spPr bwMode="auto">
        <a:xfrm>
          <a:off x="809625" y="6886575"/>
          <a:ext cx="4755356" cy="1043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2200" b="1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© ORB Education</a:t>
          </a:r>
          <a:r>
            <a:rPr lang="en-AU" sz="2200">
              <a:solidFill>
                <a:schemeClr val="tx2"/>
              </a:solidFill>
            </a:rPr>
            <a:t> </a:t>
          </a:r>
          <a:endParaRPr lang="en-AU" sz="2200" b="1" i="0" u="none" strike="noStrike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AU" sz="1800" b="0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Visit http://www.orbeducation.com for the full, editable versions with solutions.</a:t>
          </a:r>
          <a:r>
            <a:rPr lang="en-AU" sz="1800">
              <a:solidFill>
                <a:schemeClr val="tx2"/>
              </a:solidFill>
            </a:rPr>
            <a:t> </a:t>
          </a:r>
          <a:endParaRPr lang="en-AU" sz="1800" b="0" i="0" strike="noStrike">
            <a:solidFill>
              <a:schemeClr val="tx2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23</xdr:row>
      <xdr:rowOff>85725</xdr:rowOff>
    </xdr:from>
    <xdr:to>
      <xdr:col>9</xdr:col>
      <xdr:colOff>173831</xdr:colOff>
      <xdr:row>29</xdr:row>
      <xdr:rowOff>157790</xdr:rowOff>
    </xdr:to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1684DE7F-45BE-4217-A90F-BD737AB16682}"/>
            </a:ext>
          </a:extLst>
        </xdr:cNvPr>
        <xdr:cNvSpPr txBox="1">
          <a:spLocks noChangeArrowheads="1"/>
        </xdr:cNvSpPr>
      </xdr:nvSpPr>
      <xdr:spPr bwMode="auto">
        <a:xfrm>
          <a:off x="1143000" y="5295900"/>
          <a:ext cx="4755356" cy="1043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2200" b="1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© ORB Education</a:t>
          </a:r>
          <a:r>
            <a:rPr lang="en-AU" sz="2200">
              <a:solidFill>
                <a:schemeClr val="tx2"/>
              </a:solidFill>
            </a:rPr>
            <a:t> </a:t>
          </a:r>
          <a:endParaRPr lang="en-AU" sz="2200" b="1" i="0" u="none" strike="noStrike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AU" sz="1800" b="0" i="0" u="none" strike="noStrike">
              <a:solidFill>
                <a:schemeClr val="tx2"/>
              </a:solidFill>
              <a:latin typeface="+mn-lt"/>
              <a:ea typeface="+mn-ea"/>
              <a:cs typeface="+mn-cs"/>
            </a:rPr>
            <a:t>Visit http://www.orbeducation.com for the full, editable versions with solutions.</a:t>
          </a:r>
          <a:r>
            <a:rPr lang="en-AU" sz="1800">
              <a:solidFill>
                <a:schemeClr val="tx2"/>
              </a:solidFill>
            </a:rPr>
            <a:t> </a:t>
          </a:r>
          <a:endParaRPr lang="en-AU" sz="1800" b="0" i="0" strike="noStrike">
            <a:solidFill>
              <a:schemeClr val="tx2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Z72"/>
  <sheetViews>
    <sheetView showRowColHeaders="0" tabSelected="1" zoomScaleNormal="100" workbookViewId="0"/>
  </sheetViews>
  <sheetFormatPr defaultRowHeight="12.75" x14ac:dyDescent="0.2"/>
  <cols>
    <col min="1" max="1" width="3.140625" style="3" customWidth="1"/>
    <col min="2" max="2" width="9.140625" style="3"/>
    <col min="3" max="3" width="10.5703125" style="3" customWidth="1"/>
    <col min="4" max="4" width="13.140625" style="3" customWidth="1"/>
    <col min="5" max="5" width="12.42578125" style="3" customWidth="1"/>
    <col min="6" max="6" width="10.28515625" style="3" customWidth="1"/>
    <col min="7" max="7" width="11.85546875" style="3" customWidth="1"/>
    <col min="8" max="8" width="3.85546875" style="3" customWidth="1"/>
    <col min="9" max="9" width="12.5703125" style="3" customWidth="1"/>
    <col min="10" max="11" width="18.85546875" style="3" customWidth="1"/>
    <col min="12" max="17" width="9.140625" style="36"/>
    <col min="18" max="26" width="9.140625" style="3"/>
    <col min="27" max="27" width="9.140625" style="4" hidden="1" customWidth="1"/>
    <col min="28" max="28" width="10" style="4" hidden="1" customWidth="1"/>
    <col min="29" max="29" width="4.28515625" style="4" hidden="1" customWidth="1"/>
    <col min="30" max="52" width="0" style="4" hidden="1" customWidth="1"/>
    <col min="53" max="16384" width="9.140625" style="3"/>
  </cols>
  <sheetData>
    <row r="1" spans="2:28" ht="13.5" thickBot="1" x14ac:dyDescent="0.25">
      <c r="L1" s="3"/>
      <c r="M1" s="3"/>
      <c r="N1" s="3"/>
      <c r="O1" s="3"/>
      <c r="P1" s="3"/>
      <c r="Q1" s="3"/>
    </row>
    <row r="2" spans="2:28" ht="18.75" thickBot="1" x14ac:dyDescent="0.3">
      <c r="B2" s="227" t="s">
        <v>5</v>
      </c>
      <c r="C2" s="228"/>
      <c r="D2" s="228"/>
      <c r="E2" s="228"/>
      <c r="F2" s="228"/>
      <c r="G2" s="228"/>
      <c r="H2" s="229"/>
      <c r="L2" s="3"/>
      <c r="M2" s="3"/>
      <c r="N2" s="3"/>
      <c r="O2" s="3"/>
      <c r="P2" s="3"/>
      <c r="Q2" s="3"/>
      <c r="AA2" s="6" t="s">
        <v>8</v>
      </c>
      <c r="AB2" s="4" t="s">
        <v>9</v>
      </c>
    </row>
    <row r="3" spans="2:28" ht="18.75" thickBot="1" x14ac:dyDescent="0.3">
      <c r="B3" s="7"/>
      <c r="C3" s="7"/>
      <c r="D3" s="7"/>
      <c r="E3" s="7"/>
      <c r="F3" s="7"/>
      <c r="G3" s="7"/>
      <c r="H3" s="7"/>
      <c r="L3" s="3"/>
      <c r="M3" s="3"/>
      <c r="N3" s="3"/>
      <c r="O3" s="3"/>
      <c r="P3" s="3"/>
      <c r="Q3" s="3"/>
      <c r="AA3" s="6"/>
    </row>
    <row r="4" spans="2:28" ht="18.75" thickBot="1" x14ac:dyDescent="0.3">
      <c r="B4" s="225" t="s">
        <v>30</v>
      </c>
      <c r="C4" s="226"/>
      <c r="D4" s="7"/>
      <c r="E4" s="7"/>
      <c r="F4" s="7"/>
      <c r="G4" s="7"/>
      <c r="H4" s="7"/>
      <c r="L4" s="3"/>
      <c r="M4" s="3"/>
      <c r="N4" s="3"/>
      <c r="O4" s="3"/>
      <c r="P4" s="3"/>
      <c r="Q4" s="3"/>
      <c r="AA4" s="6"/>
    </row>
    <row r="5" spans="2:28" ht="18" x14ac:dyDescent="0.25">
      <c r="B5" s="8"/>
      <c r="C5" s="9"/>
      <c r="D5" s="7"/>
      <c r="E5" s="7"/>
      <c r="F5" s="7"/>
      <c r="G5" s="7"/>
      <c r="H5" s="7"/>
      <c r="L5" s="3"/>
      <c r="M5" s="3"/>
      <c r="N5" s="3"/>
      <c r="O5" s="3"/>
      <c r="P5" s="3"/>
      <c r="Q5" s="3"/>
      <c r="AA5" s="6"/>
    </row>
    <row r="6" spans="2:28" ht="13.5" thickBot="1" x14ac:dyDescent="0.25">
      <c r="L6" s="3"/>
      <c r="M6" s="3"/>
      <c r="N6" s="3"/>
      <c r="O6" s="3"/>
      <c r="P6" s="3"/>
      <c r="Q6" s="3"/>
    </row>
    <row r="7" spans="2:28" ht="21" thickBot="1" x14ac:dyDescent="0.35">
      <c r="C7" s="230" t="s">
        <v>107</v>
      </c>
      <c r="D7" s="231"/>
      <c r="E7" s="231"/>
      <c r="F7" s="231"/>
      <c r="G7" s="231"/>
      <c r="H7" s="232"/>
      <c r="I7" s="233"/>
      <c r="L7" s="3"/>
      <c r="M7" s="3"/>
      <c r="N7" s="3"/>
      <c r="O7" s="3"/>
      <c r="P7" s="3"/>
      <c r="Q7" s="3"/>
    </row>
    <row r="8" spans="2:28" ht="13.5" thickBot="1" x14ac:dyDescent="0.25">
      <c r="E8" s="10"/>
      <c r="L8" s="3"/>
      <c r="M8" s="3"/>
      <c r="N8" s="3"/>
      <c r="O8" s="3"/>
      <c r="P8" s="3"/>
      <c r="Q8" s="3"/>
    </row>
    <row r="9" spans="2:28" ht="18.75" customHeight="1" thickBot="1" x14ac:dyDescent="0.25">
      <c r="B9" s="11" t="s">
        <v>3</v>
      </c>
      <c r="C9" s="234" t="s">
        <v>108</v>
      </c>
      <c r="D9" s="235"/>
      <c r="E9" s="235"/>
      <c r="F9" s="235"/>
      <c r="G9" s="235"/>
      <c r="H9" s="232"/>
      <c r="I9" s="233"/>
      <c r="L9" s="3"/>
      <c r="M9" s="3"/>
      <c r="N9" s="3"/>
      <c r="O9" s="3"/>
      <c r="P9" s="3"/>
      <c r="Q9" s="3"/>
    </row>
    <row r="10" spans="2:28" ht="13.5" thickBot="1" x14ac:dyDescent="0.25">
      <c r="L10" s="3"/>
      <c r="M10" s="3"/>
      <c r="N10" s="3"/>
      <c r="O10" s="3"/>
      <c r="P10" s="3"/>
      <c r="Q10" s="3"/>
    </row>
    <row r="11" spans="2:28" ht="18.75" customHeight="1" thickBot="1" x14ac:dyDescent="0.25">
      <c r="B11" s="11" t="s">
        <v>4</v>
      </c>
      <c r="C11" s="236" t="s">
        <v>114</v>
      </c>
      <c r="D11" s="237"/>
      <c r="E11" s="237"/>
      <c r="F11" s="238"/>
      <c r="G11" s="238"/>
      <c r="H11" s="238"/>
      <c r="I11" s="239"/>
      <c r="L11" s="3"/>
      <c r="M11" s="3"/>
      <c r="N11" s="3"/>
      <c r="O11" s="3"/>
      <c r="P11" s="3"/>
      <c r="Q11" s="3"/>
    </row>
    <row r="12" spans="2:28" ht="12.75" customHeight="1" x14ac:dyDescent="0.2">
      <c r="B12" s="11"/>
      <c r="C12" s="12"/>
      <c r="D12" s="12"/>
      <c r="E12" s="12"/>
      <c r="F12" s="12"/>
      <c r="G12" s="12"/>
      <c r="L12" s="3"/>
      <c r="M12" s="3"/>
      <c r="N12" s="3"/>
      <c r="O12" s="3"/>
      <c r="P12" s="3"/>
      <c r="Q12" s="3"/>
    </row>
    <row r="13" spans="2:28" ht="13.5" thickBot="1" x14ac:dyDescent="0.25">
      <c r="L13" s="3"/>
      <c r="M13" s="3"/>
      <c r="N13" s="3"/>
      <c r="O13" s="3"/>
      <c r="P13" s="3"/>
      <c r="Q13" s="3"/>
    </row>
    <row r="14" spans="2:28" ht="13.5" thickBot="1" x14ac:dyDescent="0.25">
      <c r="D14" s="240" t="s">
        <v>109</v>
      </c>
      <c r="E14" s="232"/>
      <c r="F14" s="233"/>
      <c r="L14" s="3"/>
      <c r="M14" s="3"/>
      <c r="N14" s="3"/>
      <c r="O14" s="3"/>
      <c r="P14" s="3"/>
      <c r="Q14" s="3"/>
    </row>
    <row r="17" spans="2:29" ht="15.75" x14ac:dyDescent="0.25">
      <c r="B17" s="215" t="s">
        <v>21</v>
      </c>
      <c r="C17" s="1" t="s">
        <v>26</v>
      </c>
      <c r="D17" s="13"/>
      <c r="E17" s="13"/>
      <c r="F17" s="13"/>
      <c r="L17" s="3"/>
      <c r="M17" s="3"/>
      <c r="N17" s="3"/>
      <c r="O17" s="3"/>
      <c r="P17" s="3"/>
      <c r="Q17" s="3"/>
    </row>
    <row r="18" spans="2:29" x14ac:dyDescent="0.2">
      <c r="B18" s="216"/>
      <c r="L18" s="3"/>
      <c r="M18" s="3"/>
      <c r="N18" s="3"/>
      <c r="O18" s="3"/>
      <c r="P18" s="3"/>
      <c r="Q18" s="3"/>
    </row>
    <row r="19" spans="2:29" x14ac:dyDescent="0.2">
      <c r="F19" s="15" t="s">
        <v>128</v>
      </c>
      <c r="L19" s="3"/>
      <c r="M19" s="3"/>
      <c r="N19" s="3"/>
      <c r="O19" s="3"/>
      <c r="P19" s="3"/>
      <c r="Q19" s="3"/>
    </row>
    <row r="20" spans="2:29" ht="13.5" thickBot="1" x14ac:dyDescent="0.25">
      <c r="L20" s="3"/>
      <c r="M20" s="3"/>
      <c r="N20" s="3"/>
      <c r="O20" s="3"/>
      <c r="P20" s="3"/>
      <c r="Q20" s="3"/>
    </row>
    <row r="21" spans="2:29" ht="13.5" thickBot="1" x14ac:dyDescent="0.25">
      <c r="C21" s="16" t="s">
        <v>0</v>
      </c>
      <c r="D21" s="17" t="s">
        <v>45</v>
      </c>
      <c r="E21" s="17"/>
      <c r="F21" s="221"/>
      <c r="G21" s="222"/>
      <c r="H21" s="18" t="str">
        <f>IF(F21=AA21,$AA$2,$AB$2)</f>
        <v xml:space="preserve"> </v>
      </c>
      <c r="I21" s="18"/>
      <c r="L21" s="3"/>
      <c r="M21" s="3"/>
      <c r="N21" s="3"/>
      <c r="O21" s="3"/>
      <c r="P21" s="3"/>
      <c r="Q21" s="3"/>
      <c r="AA21" s="4" t="s">
        <v>48</v>
      </c>
      <c r="AC21" s="19">
        <f>IF(H21=$AA$2,1,0)</f>
        <v>0</v>
      </c>
    </row>
    <row r="22" spans="2:29" ht="12.75" customHeight="1" thickBot="1" x14ac:dyDescent="0.25">
      <c r="L22" s="3"/>
      <c r="M22" s="3"/>
      <c r="N22" s="3"/>
      <c r="O22" s="3"/>
      <c r="P22" s="3"/>
      <c r="Q22" s="3"/>
    </row>
    <row r="23" spans="2:29" ht="13.5" thickBot="1" x14ac:dyDescent="0.25">
      <c r="C23" s="16" t="s">
        <v>1</v>
      </c>
      <c r="D23" s="17" t="s">
        <v>46</v>
      </c>
      <c r="E23" s="17"/>
      <c r="F23" s="221"/>
      <c r="G23" s="222"/>
      <c r="H23" s="18" t="str">
        <f>IF(F23=AA23,$AA$2,$AB$2)</f>
        <v xml:space="preserve"> </v>
      </c>
      <c r="I23" s="18"/>
      <c r="L23" s="3"/>
      <c r="M23" s="3"/>
      <c r="N23" s="3"/>
      <c r="O23" s="3"/>
      <c r="P23" s="3"/>
      <c r="Q23" s="3"/>
      <c r="AA23" s="4" t="s">
        <v>49</v>
      </c>
      <c r="AC23" s="19">
        <f>IF(H23=$AA$2,1,0)</f>
        <v>0</v>
      </c>
    </row>
    <row r="24" spans="2:29" ht="13.5" thickBot="1" x14ac:dyDescent="0.25">
      <c r="C24" s="20"/>
      <c r="L24" s="3"/>
      <c r="M24" s="3"/>
      <c r="N24" s="3"/>
      <c r="O24" s="3"/>
      <c r="P24" s="3"/>
      <c r="Q24" s="3"/>
    </row>
    <row r="25" spans="2:29" ht="13.5" thickBot="1" x14ac:dyDescent="0.25">
      <c r="C25" s="16" t="s">
        <v>2</v>
      </c>
      <c r="D25" s="17" t="s">
        <v>47</v>
      </c>
      <c r="E25" s="17"/>
      <c r="F25" s="221"/>
      <c r="G25" s="222"/>
      <c r="H25" s="18" t="str">
        <f>IF(F25=AA25,$AA$2,$AB$2)</f>
        <v xml:space="preserve"> </v>
      </c>
      <c r="I25" s="18"/>
      <c r="L25" s="3"/>
      <c r="M25" s="3"/>
      <c r="N25" s="3"/>
      <c r="O25" s="3"/>
      <c r="P25" s="3"/>
      <c r="Q25" s="3"/>
      <c r="AA25" s="4" t="s">
        <v>50</v>
      </c>
      <c r="AC25" s="19">
        <f>IF(H25=$AA$2,1,0)</f>
        <v>0</v>
      </c>
    </row>
    <row r="29" spans="2:29" ht="15.75" customHeight="1" x14ac:dyDescent="0.25">
      <c r="B29" s="215" t="s">
        <v>22</v>
      </c>
      <c r="C29" s="1" t="s">
        <v>27</v>
      </c>
      <c r="D29" s="13"/>
      <c r="E29" s="13"/>
      <c r="L29" s="3"/>
      <c r="M29" s="3"/>
      <c r="N29" s="3"/>
      <c r="O29" s="3"/>
      <c r="P29" s="3"/>
      <c r="Q29" s="3"/>
    </row>
    <row r="30" spans="2:29" ht="12.75" customHeight="1" x14ac:dyDescent="0.2">
      <c r="B30" s="216"/>
      <c r="L30" s="3"/>
      <c r="M30" s="3"/>
      <c r="N30" s="3"/>
      <c r="O30" s="3"/>
      <c r="P30" s="3"/>
      <c r="Q30" s="3"/>
    </row>
    <row r="31" spans="2:29" ht="12.75" customHeight="1" x14ac:dyDescent="0.2">
      <c r="E31" s="21"/>
      <c r="L31" s="3"/>
      <c r="M31" s="3"/>
      <c r="N31" s="3"/>
      <c r="O31" s="3"/>
      <c r="P31" s="3"/>
      <c r="Q31" s="3"/>
    </row>
    <row r="32" spans="2:29" ht="12.75" customHeight="1" thickBot="1" x14ac:dyDescent="0.25">
      <c r="L32" s="3"/>
      <c r="M32" s="3"/>
      <c r="N32" s="3"/>
      <c r="O32" s="3"/>
      <c r="P32" s="3"/>
      <c r="Q32" s="3"/>
    </row>
    <row r="33" spans="2:29" ht="13.5" thickBot="1" x14ac:dyDescent="0.25">
      <c r="C33" s="16" t="s">
        <v>0</v>
      </c>
      <c r="D33" s="17" t="s">
        <v>66</v>
      </c>
      <c r="E33" s="17"/>
      <c r="F33" s="223"/>
      <c r="G33" s="224"/>
      <c r="H33" s="18" t="str">
        <f>IF(F33=AA33,$AA$2,$AB$2)</f>
        <v xml:space="preserve"> </v>
      </c>
      <c r="I33" s="18"/>
      <c r="L33" s="3"/>
      <c r="M33" s="3"/>
      <c r="N33" s="3"/>
      <c r="O33" s="3"/>
      <c r="P33" s="3"/>
      <c r="Q33" s="3"/>
      <c r="AA33" s="22" t="s">
        <v>64</v>
      </c>
      <c r="AC33" s="19">
        <f>IF(H33=$AA$2,1,0)</f>
        <v>0</v>
      </c>
    </row>
    <row r="34" spans="2:29" ht="13.5" thickBot="1" x14ac:dyDescent="0.25">
      <c r="C34" s="20"/>
      <c r="F34" s="10"/>
      <c r="G34" s="10"/>
      <c r="I34" s="18"/>
      <c r="L34" s="3"/>
      <c r="M34" s="3"/>
      <c r="N34" s="3"/>
      <c r="O34" s="3"/>
      <c r="P34" s="3"/>
      <c r="Q34" s="3"/>
    </row>
    <row r="35" spans="2:29" ht="13.5" thickBot="1" x14ac:dyDescent="0.25">
      <c r="C35" s="16" t="s">
        <v>1</v>
      </c>
      <c r="D35" s="17" t="s">
        <v>67</v>
      </c>
      <c r="E35" s="17"/>
      <c r="F35" s="221"/>
      <c r="G35" s="222"/>
      <c r="H35" s="18" t="str">
        <f>IF(F35=AA35,$AA$2,$AB$2)</f>
        <v xml:space="preserve"> </v>
      </c>
      <c r="L35" s="3"/>
      <c r="M35" s="3"/>
      <c r="N35" s="3"/>
      <c r="O35" s="3"/>
      <c r="P35" s="3"/>
      <c r="Q35" s="3"/>
      <c r="AA35" s="4" t="s">
        <v>51</v>
      </c>
      <c r="AC35" s="19">
        <f>IF(H35=$AA$2,1,0)</f>
        <v>0</v>
      </c>
    </row>
    <row r="36" spans="2:29" ht="13.5" thickBot="1" x14ac:dyDescent="0.25">
      <c r="C36" s="20"/>
      <c r="F36" s="10"/>
      <c r="G36" s="10"/>
      <c r="L36" s="3"/>
      <c r="M36" s="3"/>
      <c r="N36" s="3"/>
      <c r="O36" s="3"/>
      <c r="P36" s="3"/>
      <c r="Q36" s="3"/>
    </row>
    <row r="37" spans="2:29" ht="13.5" thickBot="1" x14ac:dyDescent="0.25">
      <c r="C37" s="16" t="s">
        <v>2</v>
      </c>
      <c r="D37" s="17" t="s">
        <v>68</v>
      </c>
      <c r="E37" s="17"/>
      <c r="F37" s="221"/>
      <c r="G37" s="222"/>
      <c r="H37" s="18" t="str">
        <f>IF(F37=AA37,$AA$2,$AB$2)</f>
        <v xml:space="preserve"> </v>
      </c>
      <c r="I37" s="18"/>
      <c r="L37" s="3"/>
      <c r="M37" s="3"/>
      <c r="N37" s="3"/>
      <c r="O37" s="3"/>
      <c r="P37" s="3"/>
      <c r="Q37" s="3"/>
      <c r="AA37" s="4" t="s">
        <v>65</v>
      </c>
      <c r="AC37" s="19">
        <f>IF(H37=$AA$2,1,0)</f>
        <v>0</v>
      </c>
    </row>
    <row r="41" spans="2:29" ht="15.75" x14ac:dyDescent="0.25">
      <c r="B41" s="215" t="s">
        <v>23</v>
      </c>
      <c r="C41" s="1" t="s">
        <v>28</v>
      </c>
      <c r="D41" s="13"/>
      <c r="E41" s="13"/>
      <c r="F41" s="13"/>
      <c r="L41" s="3"/>
      <c r="M41" s="3"/>
      <c r="N41" s="3"/>
      <c r="O41" s="3"/>
      <c r="P41" s="3"/>
      <c r="Q41" s="3"/>
    </row>
    <row r="42" spans="2:29" x14ac:dyDescent="0.2">
      <c r="B42" s="216"/>
      <c r="L42" s="3"/>
      <c r="M42" s="3"/>
      <c r="N42" s="3"/>
      <c r="O42" s="3"/>
      <c r="P42" s="3"/>
      <c r="Q42" s="3"/>
    </row>
    <row r="43" spans="2:29" ht="12.75" customHeight="1" thickBot="1" x14ac:dyDescent="0.25">
      <c r="L43" s="3"/>
      <c r="M43" s="3"/>
      <c r="N43" s="3"/>
      <c r="O43" s="3"/>
      <c r="P43" s="3"/>
      <c r="Q43" s="3"/>
    </row>
    <row r="44" spans="2:29" ht="13.5" thickBot="1" x14ac:dyDescent="0.25">
      <c r="C44" s="16" t="s">
        <v>0</v>
      </c>
      <c r="D44" s="17" t="s">
        <v>55</v>
      </c>
      <c r="E44" s="17"/>
      <c r="F44" s="221"/>
      <c r="G44" s="222"/>
      <c r="H44" s="18" t="str">
        <f>IF(F44=AA44,$AA$2,$AB$2)</f>
        <v xml:space="preserve"> </v>
      </c>
      <c r="I44" s="18"/>
      <c r="L44" s="3"/>
      <c r="M44" s="3"/>
      <c r="N44" s="3"/>
      <c r="O44" s="3"/>
      <c r="P44" s="3"/>
      <c r="Q44" s="3"/>
      <c r="AA44" s="4" t="s">
        <v>52</v>
      </c>
      <c r="AC44" s="19">
        <f>IF(H44=$AA$2,1,0)</f>
        <v>0</v>
      </c>
    </row>
    <row r="45" spans="2:29" ht="13.5" thickBot="1" x14ac:dyDescent="0.25">
      <c r="C45" s="20"/>
      <c r="F45" s="23"/>
      <c r="G45" s="23"/>
      <c r="I45" s="18"/>
      <c r="L45" s="3"/>
      <c r="M45" s="3"/>
      <c r="N45" s="3"/>
      <c r="O45" s="3"/>
      <c r="P45" s="3"/>
      <c r="Q45" s="3"/>
    </row>
    <row r="46" spans="2:29" ht="13.5" thickBot="1" x14ac:dyDescent="0.25">
      <c r="C46" s="16" t="s">
        <v>1</v>
      </c>
      <c r="D46" s="17" t="s">
        <v>57</v>
      </c>
      <c r="E46" s="17"/>
      <c r="F46" s="221"/>
      <c r="G46" s="222"/>
      <c r="H46" s="18" t="str">
        <f>IF(F46=AA46,$AA$2,$AB$2)</f>
        <v xml:space="preserve"> </v>
      </c>
      <c r="I46" s="18"/>
      <c r="L46" s="3"/>
      <c r="M46" s="3"/>
      <c r="N46" s="3"/>
      <c r="O46" s="3"/>
      <c r="P46" s="3"/>
      <c r="Q46" s="3"/>
      <c r="AA46" s="4" t="s">
        <v>53</v>
      </c>
      <c r="AC46" s="19">
        <f>IF(H46=$AA$2,1,0)</f>
        <v>0</v>
      </c>
    </row>
    <row r="47" spans="2:29" ht="13.5" thickBot="1" x14ac:dyDescent="0.25">
      <c r="C47" s="20"/>
      <c r="F47" s="23"/>
      <c r="G47" s="23"/>
      <c r="L47" s="3"/>
      <c r="M47" s="3"/>
      <c r="N47" s="3"/>
      <c r="O47" s="3"/>
      <c r="P47" s="3"/>
      <c r="Q47" s="3"/>
    </row>
    <row r="48" spans="2:29" ht="13.5" thickBot="1" x14ac:dyDescent="0.25">
      <c r="C48" s="16" t="s">
        <v>2</v>
      </c>
      <c r="D48" s="17" t="s">
        <v>56</v>
      </c>
      <c r="E48" s="17"/>
      <c r="F48" s="221"/>
      <c r="G48" s="222"/>
      <c r="H48" s="18" t="str">
        <f>IF(F48=AA48,$AA$2,$AB$2)</f>
        <v xml:space="preserve"> </v>
      </c>
      <c r="I48" s="18"/>
      <c r="L48" s="3"/>
      <c r="M48" s="3"/>
      <c r="N48" s="3"/>
      <c r="O48" s="3"/>
      <c r="P48" s="3"/>
      <c r="Q48" s="3"/>
      <c r="AA48" s="4" t="s">
        <v>54</v>
      </c>
      <c r="AC48" s="19">
        <f>IF(H48=$AA$2,1,0)</f>
        <v>0</v>
      </c>
    </row>
    <row r="52" spans="2:29" ht="15.75" x14ac:dyDescent="0.25">
      <c r="B52" s="215" t="s">
        <v>24</v>
      </c>
      <c r="C52" s="1" t="s">
        <v>29</v>
      </c>
      <c r="D52" s="13"/>
      <c r="E52" s="13"/>
      <c r="F52" s="13"/>
      <c r="L52" s="3"/>
      <c r="M52" s="3"/>
      <c r="N52" s="3"/>
      <c r="O52" s="3"/>
      <c r="P52" s="3"/>
      <c r="Q52" s="3"/>
    </row>
    <row r="53" spans="2:29" ht="12.75" customHeight="1" x14ac:dyDescent="0.2">
      <c r="B53" s="216"/>
      <c r="L53" s="3"/>
      <c r="M53" s="3"/>
      <c r="N53" s="3"/>
      <c r="O53" s="3"/>
      <c r="P53" s="3"/>
      <c r="Q53" s="3"/>
    </row>
    <row r="54" spans="2:29" ht="12.75" customHeight="1" thickBot="1" x14ac:dyDescent="0.25">
      <c r="L54" s="3"/>
      <c r="M54" s="3"/>
      <c r="N54" s="3"/>
      <c r="O54" s="3"/>
      <c r="P54" s="3"/>
      <c r="Q54" s="3"/>
    </row>
    <row r="55" spans="2:29" ht="13.5" thickBot="1" x14ac:dyDescent="0.25">
      <c r="C55" s="16" t="s">
        <v>0</v>
      </c>
      <c r="D55" s="24" t="s">
        <v>60</v>
      </c>
      <c r="E55" s="25" t="s">
        <v>52</v>
      </c>
      <c r="F55" s="26" t="s">
        <v>58</v>
      </c>
      <c r="G55" s="27"/>
      <c r="H55" s="18" t="str">
        <f>IF(G55=AB55,$AA$2,$AB$2)</f>
        <v xml:space="preserve"> </v>
      </c>
      <c r="L55" s="3"/>
      <c r="M55" s="3"/>
      <c r="N55" s="3"/>
      <c r="O55" s="3"/>
      <c r="P55" s="3"/>
      <c r="Q55" s="3"/>
      <c r="AB55" s="4" t="s">
        <v>53</v>
      </c>
      <c r="AC55" s="19">
        <f>IF(H55=$AA$2,1,0)</f>
        <v>0</v>
      </c>
    </row>
    <row r="56" spans="2:29" ht="13.5" thickBot="1" x14ac:dyDescent="0.25">
      <c r="C56" s="20"/>
      <c r="G56" s="10"/>
      <c r="L56" s="3"/>
      <c r="M56" s="3"/>
      <c r="N56" s="3"/>
      <c r="O56" s="3"/>
      <c r="P56" s="3"/>
      <c r="Q56" s="3"/>
    </row>
    <row r="57" spans="2:29" ht="13.5" thickBot="1" x14ac:dyDescent="0.25">
      <c r="C57" s="16" t="s">
        <v>1</v>
      </c>
      <c r="D57" s="17" t="s">
        <v>59</v>
      </c>
      <c r="E57" s="27"/>
      <c r="F57" s="28" t="s">
        <v>6</v>
      </c>
      <c r="G57" s="27"/>
      <c r="H57" s="18" t="str">
        <f>IF(AND(E57=AA57, G57=AB57),$AA$2,$AB$2)</f>
        <v xml:space="preserve"> </v>
      </c>
      <c r="L57" s="3"/>
      <c r="M57" s="3"/>
      <c r="N57" s="3"/>
      <c r="O57" s="3"/>
      <c r="P57" s="3"/>
      <c r="Q57" s="3"/>
      <c r="AA57" s="4" t="s">
        <v>52</v>
      </c>
      <c r="AB57" s="4" t="s">
        <v>54</v>
      </c>
      <c r="AC57" s="19">
        <f>IF(H57=$AA$2,1,0)</f>
        <v>0</v>
      </c>
    </row>
    <row r="58" spans="2:29" ht="13.5" thickBot="1" x14ac:dyDescent="0.25">
      <c r="C58" s="20"/>
      <c r="E58" s="10"/>
      <c r="G58" s="10"/>
      <c r="H58" s="29"/>
      <c r="L58" s="3"/>
      <c r="M58" s="3"/>
      <c r="N58" s="3"/>
      <c r="O58" s="3"/>
      <c r="P58" s="3"/>
      <c r="Q58" s="3"/>
    </row>
    <row r="59" spans="2:29" ht="13.5" thickBot="1" x14ac:dyDescent="0.25">
      <c r="C59" s="16" t="s">
        <v>2</v>
      </c>
      <c r="D59" s="17" t="s">
        <v>61</v>
      </c>
      <c r="E59" s="27"/>
      <c r="F59" s="30" t="s">
        <v>7</v>
      </c>
      <c r="G59" s="27"/>
      <c r="H59" s="18" t="str">
        <f>IF(OR(AND(E59=AA59, G59=AB59), AND(E59=AB59, G59=AA59)),$AA$2,$AB$2)</f>
        <v xml:space="preserve"> </v>
      </c>
      <c r="L59" s="3"/>
      <c r="M59" s="3"/>
      <c r="N59" s="3"/>
      <c r="O59" s="3"/>
      <c r="P59" s="3"/>
      <c r="Q59" s="3"/>
      <c r="AA59" s="4" t="s">
        <v>54</v>
      </c>
      <c r="AB59" s="4" t="s">
        <v>53</v>
      </c>
      <c r="AC59" s="19">
        <f>IF(H59=$AA$2,1,0)</f>
        <v>0</v>
      </c>
    </row>
    <row r="63" spans="2:29" x14ac:dyDescent="0.2">
      <c r="C63" s="20"/>
      <c r="E63" s="10"/>
      <c r="F63" s="31"/>
      <c r="G63" s="31"/>
      <c r="H63" s="18"/>
      <c r="L63" s="3"/>
      <c r="M63" s="3"/>
      <c r="N63" s="3"/>
      <c r="O63" s="3"/>
      <c r="P63" s="3"/>
      <c r="Q63" s="3"/>
    </row>
    <row r="64" spans="2:29" x14ac:dyDescent="0.2">
      <c r="C64" s="20"/>
      <c r="E64" s="10"/>
      <c r="F64" s="31"/>
      <c r="G64" s="31"/>
      <c r="H64" s="18"/>
      <c r="L64" s="3"/>
      <c r="M64" s="3"/>
      <c r="N64" s="3"/>
      <c r="O64" s="3"/>
      <c r="P64" s="3"/>
      <c r="Q64" s="3"/>
    </row>
    <row r="65" spans="2:52" ht="13.5" thickBot="1" x14ac:dyDescent="0.25">
      <c r="C65" s="20"/>
      <c r="E65" s="10"/>
      <c r="F65" s="31"/>
      <c r="G65" s="31"/>
      <c r="H65" s="18"/>
      <c r="L65" s="3"/>
      <c r="M65" s="3"/>
      <c r="N65" s="3"/>
      <c r="O65" s="3"/>
      <c r="P65" s="3"/>
      <c r="Q65" s="3"/>
    </row>
    <row r="66" spans="2:52" ht="21" thickBot="1" x14ac:dyDescent="0.35">
      <c r="C66" s="20"/>
      <c r="D66" s="217" t="s">
        <v>40</v>
      </c>
      <c r="E66" s="218"/>
      <c r="F66" s="218"/>
      <c r="G66" s="32">
        <f>COUNTIF(AC21:AC59,1)</f>
        <v>0</v>
      </c>
      <c r="H66" s="219" t="s">
        <v>62</v>
      </c>
      <c r="I66" s="220"/>
      <c r="L66" s="3"/>
      <c r="M66" s="3"/>
      <c r="N66" s="3"/>
      <c r="O66" s="3"/>
      <c r="P66" s="3"/>
      <c r="Q66" s="3"/>
    </row>
    <row r="67" spans="2:52" x14ac:dyDescent="0.2">
      <c r="C67" s="20"/>
      <c r="E67" s="10"/>
      <c r="F67" s="31"/>
      <c r="G67" s="31"/>
      <c r="H67" s="18"/>
      <c r="L67" s="3"/>
      <c r="M67" s="3"/>
      <c r="N67" s="3"/>
      <c r="O67" s="3"/>
      <c r="P67" s="3"/>
      <c r="Q67" s="3"/>
    </row>
    <row r="68" spans="2:52" x14ac:dyDescent="0.2">
      <c r="C68" s="20"/>
      <c r="E68" s="10"/>
      <c r="F68" s="31"/>
      <c r="G68" s="31"/>
      <c r="H68" s="18"/>
      <c r="L68" s="3"/>
      <c r="M68" s="3"/>
      <c r="N68" s="3"/>
      <c r="O68" s="3"/>
      <c r="P68" s="3"/>
      <c r="Q68" s="3"/>
    </row>
    <row r="69" spans="2:52" ht="13.5" thickBot="1" x14ac:dyDescent="0.25">
      <c r="L69" s="3"/>
      <c r="M69" s="3"/>
      <c r="N69" s="3"/>
      <c r="O69" s="3"/>
      <c r="P69" s="3"/>
      <c r="Q69" s="3"/>
    </row>
    <row r="70" spans="2:52" ht="24" thickBot="1" x14ac:dyDescent="0.4">
      <c r="B70" s="211" t="s">
        <v>32</v>
      </c>
      <c r="C70" s="212"/>
      <c r="D70" s="212"/>
      <c r="E70" s="213"/>
      <c r="F70" s="213"/>
      <c r="G70" s="213"/>
      <c r="H70" s="214"/>
      <c r="L70" s="3"/>
      <c r="M70" s="3"/>
      <c r="N70" s="3"/>
      <c r="O70" s="3"/>
      <c r="P70" s="3"/>
      <c r="Q70" s="3"/>
    </row>
    <row r="72" spans="2:52" s="34" customFormat="1" ht="19.5" customHeight="1" x14ac:dyDescent="0.25">
      <c r="B72" s="33" t="s">
        <v>246</v>
      </c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</row>
  </sheetData>
  <sheetProtection algorithmName="SHA-512" hashValue="yfRPK0sT+tJ1bjhck+rTRbmBcDWifL5hZ0/ZAJcfSc52R/ZpzJMWdTdMcxBi5H9xufgBQbeAkwbqVjdbp5RgLQ==" saltValue="gzq+4txV0wbMTgU682sA5A==" spinCount="100000" sheet="1" objects="1" scenarios="1"/>
  <mergeCells count="22">
    <mergeCell ref="F44:G44"/>
    <mergeCell ref="F46:G46"/>
    <mergeCell ref="C9:I9"/>
    <mergeCell ref="C11:I11"/>
    <mergeCell ref="B29:B30"/>
    <mergeCell ref="D14:F14"/>
    <mergeCell ref="B4:C4"/>
    <mergeCell ref="B2:H2"/>
    <mergeCell ref="C7:I7"/>
    <mergeCell ref="F21:G21"/>
    <mergeCell ref="F23:G23"/>
    <mergeCell ref="F25:G25"/>
    <mergeCell ref="B70:H70"/>
    <mergeCell ref="B17:B18"/>
    <mergeCell ref="B41:B42"/>
    <mergeCell ref="B52:B53"/>
    <mergeCell ref="D66:F66"/>
    <mergeCell ref="H66:I66"/>
    <mergeCell ref="F35:G35"/>
    <mergeCell ref="F48:G48"/>
    <mergeCell ref="F33:G33"/>
    <mergeCell ref="F37:G37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R140"/>
  <sheetViews>
    <sheetView showRowColHeaders="0" workbookViewId="0"/>
  </sheetViews>
  <sheetFormatPr defaultRowHeight="12.75" x14ac:dyDescent="0.2"/>
  <cols>
    <col min="1" max="1" width="3.140625" style="3" customWidth="1"/>
    <col min="2" max="2" width="9.140625" style="3"/>
    <col min="3" max="3" width="9.5703125" style="3" customWidth="1"/>
    <col min="4" max="4" width="13" style="3" customWidth="1"/>
    <col min="5" max="7" width="11" style="3" customWidth="1"/>
    <col min="8" max="8" width="18.28515625" style="3" customWidth="1"/>
    <col min="9" max="10" width="9.5703125" style="3" customWidth="1"/>
    <col min="11" max="15" width="9.140625" style="3"/>
    <col min="16" max="25" width="9.140625" style="133"/>
    <col min="26" max="26" width="9.140625" style="134"/>
    <col min="27" max="30" width="9.140625" style="114" hidden="1" customWidth="1"/>
    <col min="31" max="52" width="9.140625" style="4" hidden="1" customWidth="1"/>
    <col min="53" max="67" width="9.140625" style="133"/>
    <col min="68" max="16384" width="9.140625" style="3"/>
  </cols>
  <sheetData>
    <row r="1" spans="2:28" ht="13.5" thickBot="1" x14ac:dyDescent="0.25"/>
    <row r="2" spans="2:28" ht="18.75" thickBot="1" x14ac:dyDescent="0.3">
      <c r="B2" s="227" t="s">
        <v>5</v>
      </c>
      <c r="C2" s="232"/>
      <c r="D2" s="232"/>
      <c r="E2" s="232"/>
      <c r="F2" s="232"/>
      <c r="G2" s="232"/>
      <c r="H2" s="233"/>
      <c r="L2" s="3" t="s">
        <v>9</v>
      </c>
      <c r="AA2" s="155" t="s">
        <v>8</v>
      </c>
      <c r="AB2" s="114" t="s">
        <v>131</v>
      </c>
    </row>
    <row r="3" spans="2:28" ht="18.75" thickBot="1" x14ac:dyDescent="0.3">
      <c r="B3" s="7"/>
      <c r="C3" s="92"/>
      <c r="D3" s="92"/>
      <c r="E3" s="92"/>
      <c r="F3" s="92"/>
      <c r="G3" s="92"/>
      <c r="H3" s="92"/>
      <c r="K3" s="18"/>
    </row>
    <row r="4" spans="2:28" ht="18.75" thickBot="1" x14ac:dyDescent="0.3">
      <c r="B4" s="225" t="s">
        <v>31</v>
      </c>
      <c r="C4" s="226"/>
      <c r="D4" s="92"/>
      <c r="E4" s="92"/>
      <c r="F4" s="92"/>
      <c r="G4" s="92"/>
      <c r="H4" s="92"/>
      <c r="K4" s="18"/>
    </row>
    <row r="5" spans="2:28" ht="18" x14ac:dyDescent="0.25">
      <c r="B5" s="97"/>
      <c r="C5" s="31"/>
      <c r="D5" s="92"/>
      <c r="E5" s="92"/>
      <c r="F5" s="92"/>
      <c r="G5" s="92"/>
      <c r="H5" s="92"/>
      <c r="K5" s="18"/>
    </row>
    <row r="6" spans="2:28" ht="13.5" thickBot="1" x14ac:dyDescent="0.25"/>
    <row r="7" spans="2:28" ht="21" thickBot="1" x14ac:dyDescent="0.35">
      <c r="C7" s="230" t="s">
        <v>107</v>
      </c>
      <c r="D7" s="232"/>
      <c r="E7" s="232"/>
      <c r="F7" s="232"/>
      <c r="G7" s="232"/>
      <c r="H7" s="233"/>
    </row>
    <row r="8" spans="2:28" ht="13.5" thickBot="1" x14ac:dyDescent="0.25">
      <c r="E8" s="10"/>
    </row>
    <row r="9" spans="2:28" ht="18.75" customHeight="1" thickBot="1" x14ac:dyDescent="0.25">
      <c r="B9" s="11" t="s">
        <v>3</v>
      </c>
      <c r="C9" s="234" t="s">
        <v>108</v>
      </c>
      <c r="D9" s="232"/>
      <c r="E9" s="232"/>
      <c r="F9" s="232"/>
      <c r="G9" s="232"/>
      <c r="H9" s="233"/>
    </row>
    <row r="10" spans="2:28" ht="13.5" thickBot="1" x14ac:dyDescent="0.25"/>
    <row r="11" spans="2:28" ht="18.75" customHeight="1" thickBot="1" x14ac:dyDescent="0.25">
      <c r="B11" s="11" t="s">
        <v>4</v>
      </c>
      <c r="C11" s="236" t="s">
        <v>115</v>
      </c>
      <c r="D11" s="238"/>
      <c r="E11" s="238"/>
      <c r="F11" s="238"/>
      <c r="G11" s="238"/>
      <c r="H11" s="239"/>
    </row>
    <row r="12" spans="2:28" ht="12.75" customHeight="1" x14ac:dyDescent="0.2">
      <c r="B12" s="11"/>
      <c r="C12" s="12"/>
      <c r="D12" s="12"/>
      <c r="E12" s="12"/>
      <c r="F12" s="12"/>
      <c r="G12" s="12"/>
    </row>
    <row r="13" spans="2:28" ht="12.75" customHeight="1" x14ac:dyDescent="0.2">
      <c r="B13" s="11"/>
      <c r="C13" s="12"/>
      <c r="D13" s="12"/>
      <c r="E13" s="12"/>
      <c r="F13" s="12"/>
      <c r="G13" s="12"/>
    </row>
    <row r="14" spans="2:28" ht="12.75" customHeight="1" x14ac:dyDescent="0.2"/>
    <row r="15" spans="2:28" ht="12.75" customHeight="1" x14ac:dyDescent="0.2"/>
    <row r="16" spans="2:28" ht="12.75" customHeight="1" x14ac:dyDescent="0.2"/>
    <row r="17" spans="2:29" ht="15.75" x14ac:dyDescent="0.25">
      <c r="B17" s="215" t="s">
        <v>21</v>
      </c>
      <c r="C17" s="1" t="s">
        <v>69</v>
      </c>
      <c r="D17" s="13"/>
      <c r="F17" s="136"/>
    </row>
    <row r="18" spans="2:29" x14ac:dyDescent="0.2">
      <c r="B18" s="216"/>
    </row>
    <row r="19" spans="2:29" x14ac:dyDescent="0.2">
      <c r="B19" s="54"/>
    </row>
    <row r="20" spans="2:29" ht="15" customHeight="1" x14ac:dyDescent="0.2">
      <c r="C20" s="137" t="s">
        <v>10</v>
      </c>
      <c r="D20" s="77"/>
      <c r="E20" s="138" t="s">
        <v>54</v>
      </c>
      <c r="F20" s="138" t="s">
        <v>53</v>
      </c>
      <c r="G20" s="138" t="s">
        <v>52</v>
      </c>
      <c r="H20" s="29"/>
      <c r="I20" s="18"/>
    </row>
    <row r="21" spans="2:29" ht="16.5" customHeight="1" x14ac:dyDescent="0.2">
      <c r="C21" s="12"/>
      <c r="D21" s="77"/>
      <c r="E21" s="139" t="s">
        <v>70</v>
      </c>
      <c r="F21" s="140" t="s">
        <v>71</v>
      </c>
      <c r="G21" s="139" t="s">
        <v>72</v>
      </c>
      <c r="H21" s="29"/>
      <c r="I21" s="18"/>
    </row>
    <row r="22" spans="2:29" ht="13.5" thickBot="1" x14ac:dyDescent="0.25">
      <c r="C22" s="141"/>
      <c r="D22" s="29"/>
      <c r="E22" s="29"/>
      <c r="F22" s="29"/>
      <c r="G22" s="29"/>
      <c r="H22" s="29"/>
    </row>
    <row r="23" spans="2:29" ht="13.5" thickBot="1" x14ac:dyDescent="0.25">
      <c r="C23" s="103" t="s">
        <v>0</v>
      </c>
      <c r="D23" s="142"/>
      <c r="E23" s="143">
        <v>2</v>
      </c>
      <c r="F23" s="144">
        <v>10</v>
      </c>
      <c r="G23" s="102"/>
      <c r="H23" s="145" t="str">
        <f>IF(AND(E23=AA23,F23=AB23,G23=AC23),$AA$2,$AB$2)</f>
        <v xml:space="preserve">  </v>
      </c>
      <c r="AA23" s="156">
        <v>2</v>
      </c>
      <c r="AB23" s="156">
        <v>10</v>
      </c>
      <c r="AC23" s="157" t="s">
        <v>132</v>
      </c>
    </row>
    <row r="24" spans="2:29" ht="13.5" thickBot="1" x14ac:dyDescent="0.25">
      <c r="C24" s="109"/>
      <c r="D24" s="29"/>
      <c r="E24" s="31"/>
      <c r="F24" s="31"/>
      <c r="G24" s="109"/>
      <c r="AA24" s="156"/>
      <c r="AB24" s="156"/>
      <c r="AC24" s="157"/>
    </row>
    <row r="25" spans="2:29" ht="13.5" thickBot="1" x14ac:dyDescent="0.25">
      <c r="C25" s="103" t="s">
        <v>1</v>
      </c>
      <c r="D25" s="142"/>
      <c r="E25" s="143">
        <v>10</v>
      </c>
      <c r="F25" s="144">
        <v>3</v>
      </c>
      <c r="G25" s="102"/>
      <c r="H25" s="145" t="str">
        <f>IF(AND(E25=AA25,F25=AB25,G25=AC25),$AA$2,$AB$2)</f>
        <v xml:space="preserve">  </v>
      </c>
      <c r="AA25" s="156">
        <v>10</v>
      </c>
      <c r="AB25" s="156">
        <v>3</v>
      </c>
      <c r="AC25" s="157" t="s">
        <v>133</v>
      </c>
    </row>
    <row r="26" spans="2:29" ht="13.5" thickBot="1" x14ac:dyDescent="0.25">
      <c r="C26" s="109"/>
      <c r="D26" s="29"/>
      <c r="E26" s="31"/>
      <c r="F26" s="31"/>
      <c r="G26" s="109"/>
      <c r="H26" s="29"/>
      <c r="I26" s="18"/>
      <c r="AA26" s="156"/>
      <c r="AB26" s="156"/>
      <c r="AC26" s="157"/>
    </row>
    <row r="27" spans="2:29" ht="13.5" thickBot="1" x14ac:dyDescent="0.25">
      <c r="C27" s="103" t="s">
        <v>2</v>
      </c>
      <c r="D27" s="142"/>
      <c r="E27" s="143">
        <v>1</v>
      </c>
      <c r="F27" s="144">
        <v>5</v>
      </c>
      <c r="G27" s="102"/>
      <c r="H27" s="145" t="str">
        <f>IF(AND(E27=AA27,F27=AB27,G27=AC27),$AA$2,$AB$2)</f>
        <v xml:space="preserve">  </v>
      </c>
      <c r="I27" s="18"/>
      <c r="AA27" s="156">
        <v>1</v>
      </c>
      <c r="AB27" s="156">
        <v>5</v>
      </c>
      <c r="AC27" s="157" t="s">
        <v>134</v>
      </c>
    </row>
    <row r="28" spans="2:29" ht="13.5" thickBot="1" x14ac:dyDescent="0.25">
      <c r="C28" s="109"/>
      <c r="D28" s="29"/>
      <c r="E28" s="31"/>
      <c r="F28" s="31"/>
      <c r="G28" s="109"/>
      <c r="H28" s="29"/>
      <c r="I28" s="18"/>
      <c r="AA28" s="156"/>
      <c r="AB28" s="156"/>
      <c r="AC28" s="157"/>
    </row>
    <row r="29" spans="2:29" ht="13.5" thickBot="1" x14ac:dyDescent="0.25">
      <c r="C29" s="103" t="s">
        <v>11</v>
      </c>
      <c r="D29" s="142"/>
      <c r="E29" s="143">
        <v>4</v>
      </c>
      <c r="F29" s="144">
        <v>20</v>
      </c>
      <c r="G29" s="102"/>
      <c r="H29" s="145" t="str">
        <f>IF(AND(E29=AA29,F29=AB29,G29=AC29),$AA$2,$AB$2)</f>
        <v xml:space="preserve">  </v>
      </c>
      <c r="I29" s="18"/>
      <c r="AA29" s="156">
        <v>4</v>
      </c>
      <c r="AB29" s="156">
        <v>20</v>
      </c>
      <c r="AC29" s="157" t="s">
        <v>135</v>
      </c>
    </row>
    <row r="30" spans="2:29" ht="13.5" thickBot="1" x14ac:dyDescent="0.25">
      <c r="C30" s="109"/>
      <c r="D30" s="29"/>
      <c r="E30" s="31"/>
      <c r="F30" s="31"/>
      <c r="G30" s="109"/>
      <c r="H30" s="29"/>
      <c r="I30" s="18"/>
      <c r="AA30" s="156"/>
      <c r="AB30" s="156"/>
      <c r="AC30" s="157"/>
    </row>
    <row r="31" spans="2:29" ht="13.5" thickBot="1" x14ac:dyDescent="0.25">
      <c r="C31" s="103" t="s">
        <v>12</v>
      </c>
      <c r="D31" s="142"/>
      <c r="E31" s="143">
        <v>3</v>
      </c>
      <c r="F31" s="144">
        <v>45</v>
      </c>
      <c r="G31" s="102"/>
      <c r="H31" s="145" t="str">
        <f>IF(AND(E31=AA31,F31=AB31,G31=AC31),$AA$2,$AB$2)</f>
        <v xml:space="preserve">  </v>
      </c>
      <c r="I31" s="18"/>
      <c r="AA31" s="156">
        <v>3</v>
      </c>
      <c r="AB31" s="156">
        <v>45</v>
      </c>
      <c r="AC31" s="157" t="s">
        <v>136</v>
      </c>
    </row>
    <row r="32" spans="2:29" x14ac:dyDescent="0.2">
      <c r="C32" s="109"/>
      <c r="D32" s="29"/>
      <c r="E32" s="31"/>
      <c r="F32" s="31"/>
      <c r="G32" s="109"/>
      <c r="H32" s="29"/>
      <c r="I32" s="18"/>
      <c r="AA32" s="156"/>
      <c r="AB32" s="156"/>
      <c r="AC32" s="157"/>
    </row>
    <row r="33" spans="3:70" ht="26.25" x14ac:dyDescent="0.4">
      <c r="C33" s="188" t="s">
        <v>231</v>
      </c>
      <c r="D33" s="29"/>
      <c r="E33" s="31"/>
      <c r="F33" s="31"/>
      <c r="G33" s="31"/>
      <c r="H33" s="29"/>
      <c r="I33" s="18"/>
      <c r="Z33" s="133"/>
      <c r="AA33" s="189"/>
      <c r="AB33" s="189"/>
      <c r="AC33" s="189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P33" s="133"/>
      <c r="BQ33" s="133"/>
      <c r="BR33" s="133"/>
    </row>
    <row r="34" spans="3:70" x14ac:dyDescent="0.2">
      <c r="C34" s="109"/>
      <c r="D34" s="29"/>
      <c r="E34" s="31"/>
      <c r="F34" s="31"/>
      <c r="G34" s="31"/>
      <c r="H34" s="29"/>
      <c r="I34" s="18"/>
      <c r="Z34" s="133"/>
      <c r="AA34" s="189"/>
      <c r="AB34" s="189"/>
      <c r="AC34" s="189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P34" s="133"/>
      <c r="BQ34" s="133"/>
      <c r="BR34" s="133"/>
    </row>
    <row r="35" spans="3:70" ht="126" customHeight="1" thickBot="1" x14ac:dyDescent="0.25">
      <c r="C35" s="109"/>
      <c r="D35" s="29"/>
      <c r="E35" s="31"/>
      <c r="F35" s="31"/>
      <c r="G35" s="31"/>
      <c r="H35" s="29"/>
      <c r="I35" s="18"/>
      <c r="Z35" s="133"/>
      <c r="AA35" s="189"/>
      <c r="AB35" s="189"/>
      <c r="AC35" s="189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P35" s="133"/>
      <c r="BQ35" s="133"/>
      <c r="BR35" s="133"/>
    </row>
    <row r="36" spans="3:70" ht="13.5" thickBot="1" x14ac:dyDescent="0.25">
      <c r="C36" s="103" t="s">
        <v>13</v>
      </c>
      <c r="D36" s="142"/>
      <c r="E36" s="143">
        <v>7</v>
      </c>
      <c r="F36" s="144">
        <v>50</v>
      </c>
      <c r="G36" s="191"/>
      <c r="H36" s="145" t="str">
        <f>IF(AND(E36=AA36,F36=AB36,G36=AC36),$AA$2,$AB$2)</f>
        <v xml:space="preserve">  </v>
      </c>
      <c r="I36" s="18"/>
      <c r="AA36" s="156">
        <v>7</v>
      </c>
      <c r="AB36" s="156">
        <v>50</v>
      </c>
      <c r="AC36" s="157" t="s">
        <v>137</v>
      </c>
    </row>
    <row r="37" spans="3:70" ht="13.5" thickBot="1" x14ac:dyDescent="0.25">
      <c r="C37" s="109"/>
      <c r="D37" s="29"/>
      <c r="E37" s="29"/>
      <c r="F37" s="29"/>
      <c r="G37" s="141"/>
      <c r="H37" s="29"/>
      <c r="I37" s="18"/>
      <c r="AC37" s="158"/>
    </row>
    <row r="38" spans="3:70" ht="13.5" thickBot="1" x14ac:dyDescent="0.25">
      <c r="C38" s="103" t="s">
        <v>14</v>
      </c>
      <c r="D38" s="142"/>
      <c r="E38" s="143">
        <v>0.5</v>
      </c>
      <c r="F38" s="144">
        <v>10</v>
      </c>
      <c r="G38" s="191"/>
      <c r="H38" s="145" t="str">
        <f>IF(AND(E38=AA38,F38=AB38,G38=AC38),$AA$2,$AB$2)</f>
        <v xml:space="preserve">  </v>
      </c>
      <c r="I38" s="18"/>
      <c r="AA38" s="156">
        <v>0.5</v>
      </c>
      <c r="AB38" s="156">
        <v>10</v>
      </c>
      <c r="AC38" s="157" t="s">
        <v>134</v>
      </c>
    </row>
    <row r="39" spans="3:70" ht="13.5" thickBot="1" x14ac:dyDescent="0.25">
      <c r="C39" s="109"/>
      <c r="D39" s="29"/>
      <c r="E39" s="31"/>
      <c r="F39" s="31"/>
      <c r="G39" s="109"/>
      <c r="H39" s="29"/>
      <c r="I39" s="18"/>
      <c r="AA39" s="156"/>
      <c r="AB39" s="156"/>
      <c r="AC39" s="157"/>
    </row>
    <row r="40" spans="3:70" ht="13.5" thickBot="1" x14ac:dyDescent="0.25">
      <c r="C40" s="103" t="s">
        <v>15</v>
      </c>
      <c r="D40" s="142"/>
      <c r="E40" s="143">
        <v>1.2</v>
      </c>
      <c r="F40" s="144">
        <v>20</v>
      </c>
      <c r="G40" s="191"/>
      <c r="H40" s="145" t="str">
        <f>IF(AND(E40=AA40,F40=AB40,G40=AC40),$AA$2,$AB$2)</f>
        <v xml:space="preserve">  </v>
      </c>
      <c r="I40" s="18"/>
      <c r="AA40" s="156">
        <v>1.2</v>
      </c>
      <c r="AB40" s="156">
        <v>20</v>
      </c>
      <c r="AC40" s="157" t="s">
        <v>138</v>
      </c>
    </row>
    <row r="41" spans="3:70" ht="13.5" thickBot="1" x14ac:dyDescent="0.25">
      <c r="C41" s="109"/>
      <c r="D41" s="29"/>
      <c r="E41" s="31"/>
      <c r="F41" s="31"/>
      <c r="G41" s="109"/>
      <c r="H41" s="29"/>
      <c r="I41" s="18"/>
      <c r="AA41" s="156"/>
      <c r="AB41" s="156"/>
      <c r="AC41" s="157"/>
    </row>
    <row r="42" spans="3:70" ht="13.5" thickBot="1" x14ac:dyDescent="0.25">
      <c r="C42" s="103" t="s">
        <v>17</v>
      </c>
      <c r="D42" s="142"/>
      <c r="E42" s="143">
        <v>0.25</v>
      </c>
      <c r="F42" s="144">
        <v>3</v>
      </c>
      <c r="G42" s="191"/>
      <c r="H42" s="145" t="str">
        <f>IF(AND(E42=AA42,F42=AB42,G42=AC42),$AA$2,$AB$2)</f>
        <v xml:space="preserve">  </v>
      </c>
      <c r="I42" s="18"/>
      <c r="AA42" s="156">
        <v>0.25</v>
      </c>
      <c r="AB42" s="156">
        <v>3</v>
      </c>
      <c r="AC42" s="157" t="s">
        <v>139</v>
      </c>
    </row>
    <row r="43" spans="3:70" ht="13.5" thickBot="1" x14ac:dyDescent="0.25">
      <c r="C43" s="109"/>
      <c r="D43" s="29"/>
      <c r="E43" s="31"/>
      <c r="F43" s="31"/>
      <c r="G43" s="109"/>
      <c r="H43" s="29"/>
      <c r="I43" s="18"/>
      <c r="AA43" s="156"/>
      <c r="AB43" s="156"/>
      <c r="AC43" s="157"/>
    </row>
    <row r="44" spans="3:70" ht="13.5" thickBot="1" x14ac:dyDescent="0.25">
      <c r="C44" s="103" t="s">
        <v>16</v>
      </c>
      <c r="D44" s="142"/>
      <c r="E44" s="143">
        <v>7</v>
      </c>
      <c r="F44" s="144">
        <v>17</v>
      </c>
      <c r="G44" s="191"/>
      <c r="H44" s="145" t="str">
        <f>IF(AND(E44=AA44,F44=AB44,G44=AC44),$AA$2,$AB$2)</f>
        <v xml:space="preserve">  </v>
      </c>
      <c r="I44" s="18"/>
      <c r="AA44" s="156">
        <v>7</v>
      </c>
      <c r="AB44" s="156">
        <v>17</v>
      </c>
      <c r="AC44" s="157" t="s">
        <v>140</v>
      </c>
    </row>
    <row r="45" spans="3:70" ht="13.5" thickBot="1" x14ac:dyDescent="0.25"/>
    <row r="46" spans="3:70" ht="18.75" thickBot="1" x14ac:dyDescent="0.3">
      <c r="G46" s="5">
        <f>COUNTIF(H23:H44,"ü")</f>
        <v>0</v>
      </c>
      <c r="H46" s="146" t="s">
        <v>18</v>
      </c>
      <c r="AC46" s="159"/>
    </row>
    <row r="52" spans="2:29" ht="15.75" x14ac:dyDescent="0.25">
      <c r="B52" s="241" t="s">
        <v>22</v>
      </c>
      <c r="C52" s="1" t="s">
        <v>73</v>
      </c>
      <c r="D52" s="13"/>
      <c r="F52" s="136" t="s">
        <v>19</v>
      </c>
      <c r="AB52" s="158"/>
    </row>
    <row r="53" spans="2:29" x14ac:dyDescent="0.2">
      <c r="B53" s="216"/>
    </row>
    <row r="54" spans="2:29" x14ac:dyDescent="0.2">
      <c r="B54" s="54"/>
    </row>
    <row r="55" spans="2:29" ht="15" customHeight="1" x14ac:dyDescent="0.2">
      <c r="C55" s="137" t="s">
        <v>10</v>
      </c>
      <c r="D55" s="77"/>
      <c r="E55" s="138" t="s">
        <v>54</v>
      </c>
      <c r="F55" s="138" t="s">
        <v>53</v>
      </c>
      <c r="G55" s="138" t="s">
        <v>52</v>
      </c>
      <c r="H55" s="29"/>
      <c r="I55" s="18"/>
      <c r="AA55" s="160"/>
      <c r="AB55" s="160"/>
      <c r="AC55" s="160"/>
    </row>
    <row r="56" spans="2:29" ht="16.5" customHeight="1" x14ac:dyDescent="0.2">
      <c r="C56" s="12"/>
      <c r="D56" s="77"/>
      <c r="E56" s="139" t="s">
        <v>70</v>
      </c>
      <c r="F56" s="140" t="s">
        <v>71</v>
      </c>
      <c r="G56" s="139" t="s">
        <v>72</v>
      </c>
      <c r="H56" s="29"/>
      <c r="I56" s="18"/>
      <c r="AA56" s="160"/>
      <c r="AB56" s="161"/>
      <c r="AC56" s="160"/>
    </row>
    <row r="57" spans="2:29" ht="13.5" thickBot="1" x14ac:dyDescent="0.25">
      <c r="C57" s="141"/>
      <c r="D57" s="29"/>
      <c r="E57" s="29"/>
      <c r="F57" s="29"/>
      <c r="G57" s="29"/>
      <c r="H57" s="29"/>
    </row>
    <row r="58" spans="2:29" ht="13.5" thickBot="1" x14ac:dyDescent="0.25">
      <c r="C58" s="103" t="s">
        <v>0</v>
      </c>
      <c r="D58" s="142"/>
      <c r="E58" s="191"/>
      <c r="F58" s="147">
        <v>10</v>
      </c>
      <c r="G58" s="148">
        <v>20</v>
      </c>
      <c r="H58" s="145" t="str">
        <f>IF(AND(E58=AA58,F58=AB58,G58=AC58),$AA$2,$AB$2)</f>
        <v xml:space="preserve">  </v>
      </c>
      <c r="AA58" s="157" t="s">
        <v>141</v>
      </c>
      <c r="AB58" s="156">
        <v>10</v>
      </c>
      <c r="AC58" s="162">
        <v>20</v>
      </c>
    </row>
    <row r="59" spans="2:29" ht="13.5" thickBot="1" x14ac:dyDescent="0.25">
      <c r="C59" s="109"/>
      <c r="D59" s="29"/>
      <c r="E59" s="109"/>
      <c r="F59" s="31"/>
      <c r="G59" s="31"/>
      <c r="AA59" s="157"/>
      <c r="AB59" s="156"/>
      <c r="AC59" s="156"/>
    </row>
    <row r="60" spans="2:29" ht="13.5" thickBot="1" x14ac:dyDescent="0.25">
      <c r="C60" s="103" t="s">
        <v>1</v>
      </c>
      <c r="D60" s="142"/>
      <c r="E60" s="191"/>
      <c r="F60" s="147">
        <v>3</v>
      </c>
      <c r="G60" s="143">
        <v>15</v>
      </c>
      <c r="H60" s="145" t="str">
        <f>IF(AND(E60=AA60,F60=AB60,G60=AC60),$AA$2,$AB$2)</f>
        <v xml:space="preserve">  </v>
      </c>
      <c r="AA60" s="157" t="s">
        <v>134</v>
      </c>
      <c r="AB60" s="156">
        <v>3</v>
      </c>
      <c r="AC60" s="156">
        <v>15</v>
      </c>
    </row>
    <row r="61" spans="2:29" ht="13.5" thickBot="1" x14ac:dyDescent="0.25">
      <c r="C61" s="109"/>
      <c r="D61" s="29"/>
      <c r="E61" s="109"/>
      <c r="F61" s="31"/>
      <c r="G61" s="31"/>
      <c r="H61" s="29"/>
      <c r="I61" s="18"/>
      <c r="AA61" s="157"/>
      <c r="AB61" s="156"/>
      <c r="AC61" s="156"/>
    </row>
    <row r="62" spans="2:29" ht="13.5" thickBot="1" x14ac:dyDescent="0.25">
      <c r="C62" s="103" t="s">
        <v>2</v>
      </c>
      <c r="D62" s="142"/>
      <c r="E62" s="191"/>
      <c r="F62" s="147">
        <v>60</v>
      </c>
      <c r="G62" s="143">
        <v>240</v>
      </c>
      <c r="H62" s="145" t="str">
        <f>IF(AND(E62=AA62,F62=AB62,G62=AC62),$AA$2,$AB$2)</f>
        <v xml:space="preserve">  </v>
      </c>
      <c r="I62" s="18"/>
      <c r="AA62" s="157" t="s">
        <v>142</v>
      </c>
      <c r="AB62" s="156">
        <v>60</v>
      </c>
      <c r="AC62" s="156">
        <v>240</v>
      </c>
    </row>
    <row r="63" spans="2:29" ht="13.5" thickBot="1" x14ac:dyDescent="0.25">
      <c r="C63" s="109"/>
      <c r="D63" s="29"/>
      <c r="E63" s="109"/>
      <c r="F63" s="31"/>
      <c r="G63" s="31"/>
      <c r="H63" s="29"/>
      <c r="I63" s="18"/>
      <c r="AA63" s="157"/>
      <c r="AB63" s="156"/>
      <c r="AC63" s="156"/>
    </row>
    <row r="64" spans="2:29" ht="13.5" thickBot="1" x14ac:dyDescent="0.25">
      <c r="C64" s="103" t="s">
        <v>11</v>
      </c>
      <c r="D64" s="142"/>
      <c r="E64" s="191"/>
      <c r="F64" s="147">
        <v>1</v>
      </c>
      <c r="G64" s="143">
        <v>1</v>
      </c>
      <c r="H64" s="145" t="str">
        <f>IF(AND(E64=AA64,F64=AB64,G64=AC64),$AA$2,$AB$2)</f>
        <v xml:space="preserve">  </v>
      </c>
      <c r="I64" s="18"/>
      <c r="AA64" s="157" t="s">
        <v>143</v>
      </c>
      <c r="AB64" s="156">
        <v>1</v>
      </c>
      <c r="AC64" s="156">
        <v>1</v>
      </c>
    </row>
    <row r="65" spans="2:67" ht="13.5" thickBot="1" x14ac:dyDescent="0.25">
      <c r="C65" s="109"/>
      <c r="D65" s="29"/>
      <c r="E65" s="109"/>
      <c r="F65" s="31"/>
      <c r="G65" s="31"/>
      <c r="H65" s="29"/>
      <c r="I65" s="18"/>
      <c r="AA65" s="157"/>
      <c r="AB65" s="156"/>
      <c r="AC65" s="156"/>
    </row>
    <row r="66" spans="2:67" ht="13.5" thickBot="1" x14ac:dyDescent="0.25">
      <c r="C66" s="103" t="s">
        <v>12</v>
      </c>
      <c r="D66" s="142"/>
      <c r="E66" s="191"/>
      <c r="F66" s="147">
        <v>24</v>
      </c>
      <c r="G66" s="143">
        <v>12</v>
      </c>
      <c r="H66" s="145" t="str">
        <f>IF(AND(E66=AA66,F66=AB66,G66=AC66),$AA$2,$AB$2)</f>
        <v xml:space="preserve">  </v>
      </c>
      <c r="I66" s="18"/>
      <c r="AA66" s="157" t="s">
        <v>144</v>
      </c>
      <c r="AB66" s="156">
        <v>24</v>
      </c>
      <c r="AC66" s="156">
        <v>12</v>
      </c>
    </row>
    <row r="67" spans="2:67" ht="13.5" thickBot="1" x14ac:dyDescent="0.25">
      <c r="C67" s="109"/>
      <c r="D67" s="29"/>
      <c r="E67" s="109"/>
      <c r="F67" s="31"/>
      <c r="G67" s="31"/>
      <c r="H67" s="29"/>
      <c r="I67" s="18"/>
      <c r="AA67" s="157"/>
      <c r="AB67" s="156"/>
      <c r="AC67" s="156"/>
    </row>
    <row r="68" spans="2:67" ht="13.5" thickBot="1" x14ac:dyDescent="0.25">
      <c r="C68" s="103" t="s">
        <v>13</v>
      </c>
      <c r="D68" s="142"/>
      <c r="E68" s="191"/>
      <c r="F68" s="147">
        <v>10</v>
      </c>
      <c r="G68" s="143">
        <v>9.5</v>
      </c>
      <c r="H68" s="145" t="str">
        <f>IF(AND(E68=AA68,F68=AB68,G68=AC68),$AA$2,$AB$2)</f>
        <v xml:space="preserve">  </v>
      </c>
      <c r="I68" s="18"/>
      <c r="AA68" s="157" t="s">
        <v>145</v>
      </c>
      <c r="AB68" s="156">
        <v>10</v>
      </c>
      <c r="AC68" s="156">
        <v>9.5</v>
      </c>
    </row>
    <row r="69" spans="2:67" ht="13.5" thickBot="1" x14ac:dyDescent="0.25">
      <c r="C69" s="109"/>
      <c r="D69" s="29"/>
      <c r="E69" s="141"/>
      <c r="F69" s="29"/>
      <c r="G69" s="29"/>
      <c r="H69" s="29"/>
      <c r="I69" s="18"/>
      <c r="AA69" s="158"/>
    </row>
    <row r="70" spans="2:67" ht="13.5" thickBot="1" x14ac:dyDescent="0.25">
      <c r="C70" s="103" t="s">
        <v>14</v>
      </c>
      <c r="D70" s="142"/>
      <c r="E70" s="191"/>
      <c r="F70" s="147">
        <v>10.5</v>
      </c>
      <c r="G70" s="143">
        <v>3.4</v>
      </c>
      <c r="H70" s="145" t="str">
        <f>IF(AND(E70=AA70,F70=AB70,G70=AC70),$AA$2,$AB$2)</f>
        <v xml:space="preserve">  </v>
      </c>
      <c r="I70" s="18"/>
      <c r="AA70" s="157" t="s">
        <v>146</v>
      </c>
      <c r="AB70" s="156">
        <v>10.5</v>
      </c>
      <c r="AC70" s="156">
        <v>3.4</v>
      </c>
    </row>
    <row r="71" spans="2:67" ht="13.5" thickBot="1" x14ac:dyDescent="0.25">
      <c r="C71" s="109"/>
      <c r="D71" s="29"/>
      <c r="E71" s="31"/>
      <c r="F71" s="31"/>
      <c r="G71" s="31"/>
      <c r="H71" s="29"/>
      <c r="I71" s="18"/>
      <c r="AA71" s="156"/>
      <c r="AB71" s="156"/>
      <c r="AC71" s="156"/>
    </row>
    <row r="72" spans="2:67" ht="18.75" thickBot="1" x14ac:dyDescent="0.3">
      <c r="G72" s="5">
        <f>COUNTIF(H58:H70,"ü")</f>
        <v>0</v>
      </c>
      <c r="H72" s="146" t="s">
        <v>20</v>
      </c>
      <c r="AC72" s="159"/>
    </row>
    <row r="73" spans="2:67" s="29" customFormat="1" x14ac:dyDescent="0.2">
      <c r="C73" s="109"/>
      <c r="E73" s="31"/>
      <c r="G73" s="31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56"/>
      <c r="AB73" s="114"/>
      <c r="AC73" s="156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</row>
    <row r="77" spans="2:67" s="29" customFormat="1" x14ac:dyDescent="0.2">
      <c r="C77" s="109"/>
      <c r="E77" s="31"/>
      <c r="F77" s="149"/>
      <c r="G77" s="31"/>
      <c r="H77" s="135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56"/>
      <c r="AB77" s="163"/>
      <c r="AC77" s="156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</row>
    <row r="78" spans="2:67" ht="15.75" x14ac:dyDescent="0.25">
      <c r="B78" s="241" t="s">
        <v>23</v>
      </c>
      <c r="C78" s="1" t="s">
        <v>74</v>
      </c>
      <c r="D78" s="13"/>
      <c r="F78" s="136" t="s">
        <v>19</v>
      </c>
      <c r="AB78" s="158"/>
    </row>
    <row r="79" spans="2:67" ht="16.5" customHeight="1" x14ac:dyDescent="0.2">
      <c r="B79" s="242"/>
    </row>
    <row r="80" spans="2:67" x14ac:dyDescent="0.2">
      <c r="B80" s="54"/>
    </row>
    <row r="81" spans="3:29" ht="15" customHeight="1" x14ac:dyDescent="0.2">
      <c r="C81" s="137" t="s">
        <v>10</v>
      </c>
      <c r="D81" s="77"/>
      <c r="E81" s="138" t="s">
        <v>54</v>
      </c>
      <c r="F81" s="138" t="s">
        <v>53</v>
      </c>
      <c r="G81" s="138" t="s">
        <v>52</v>
      </c>
      <c r="H81" s="29"/>
      <c r="I81" s="18"/>
      <c r="AA81" s="160"/>
      <c r="AB81" s="160"/>
      <c r="AC81" s="160"/>
    </row>
    <row r="82" spans="3:29" ht="16.5" customHeight="1" x14ac:dyDescent="0.2">
      <c r="C82" s="12"/>
      <c r="D82" s="77"/>
      <c r="E82" s="139" t="s">
        <v>70</v>
      </c>
      <c r="F82" s="140" t="s">
        <v>71</v>
      </c>
      <c r="G82" s="139" t="s">
        <v>72</v>
      </c>
      <c r="H82" s="29"/>
      <c r="I82" s="18"/>
      <c r="AA82" s="160"/>
      <c r="AB82" s="161"/>
      <c r="AC82" s="160"/>
    </row>
    <row r="83" spans="3:29" ht="13.5" thickBot="1" x14ac:dyDescent="0.25">
      <c r="C83" s="141"/>
      <c r="D83" s="29"/>
      <c r="E83" s="29"/>
      <c r="F83" s="29"/>
      <c r="G83" s="29"/>
      <c r="H83" s="29"/>
    </row>
    <row r="84" spans="3:29" ht="13.5" thickBot="1" x14ac:dyDescent="0.25">
      <c r="C84" s="103" t="s">
        <v>0</v>
      </c>
      <c r="D84" s="142"/>
      <c r="E84" s="150">
        <v>5</v>
      </c>
      <c r="F84" s="191"/>
      <c r="G84" s="151">
        <v>30</v>
      </c>
      <c r="H84" s="145" t="str">
        <f>IF(AND(E84=AA84,F84=AB84,G84=AC84),$AA$2,$AB$2)</f>
        <v xml:space="preserve">  </v>
      </c>
      <c r="AA84" s="162">
        <v>5</v>
      </c>
      <c r="AB84" s="157" t="s">
        <v>147</v>
      </c>
      <c r="AC84" s="162">
        <v>30</v>
      </c>
    </row>
    <row r="85" spans="3:29" ht="13.5" thickBot="1" x14ac:dyDescent="0.25">
      <c r="C85" s="109"/>
      <c r="D85" s="29"/>
      <c r="E85" s="31"/>
      <c r="F85" s="109"/>
      <c r="G85" s="31"/>
      <c r="AA85" s="156"/>
      <c r="AB85" s="157"/>
      <c r="AC85" s="156"/>
    </row>
    <row r="86" spans="3:29" ht="13.5" thickBot="1" x14ac:dyDescent="0.25">
      <c r="C86" s="103" t="s">
        <v>1</v>
      </c>
      <c r="D86" s="142"/>
      <c r="E86" s="144">
        <v>1.5</v>
      </c>
      <c r="F86" s="191"/>
      <c r="G86" s="147">
        <v>6</v>
      </c>
      <c r="H86" s="145" t="str">
        <f>IF(AND(E86=AA86,F86=AB86,G86=AC86),$AA$2,$AB$2)</f>
        <v xml:space="preserve">  </v>
      </c>
      <c r="AA86" s="156">
        <v>1.5</v>
      </c>
      <c r="AB86" s="157" t="s">
        <v>142</v>
      </c>
      <c r="AC86" s="156">
        <v>6</v>
      </c>
    </row>
    <row r="87" spans="3:29" ht="13.5" thickBot="1" x14ac:dyDescent="0.25">
      <c r="C87" s="109"/>
      <c r="D87" s="29"/>
      <c r="E87" s="31"/>
      <c r="F87" s="109"/>
      <c r="G87" s="31"/>
      <c r="H87" s="29"/>
      <c r="I87" s="18"/>
      <c r="AA87" s="156"/>
      <c r="AB87" s="157"/>
      <c r="AC87" s="156"/>
    </row>
    <row r="88" spans="3:29" ht="13.5" thickBot="1" x14ac:dyDescent="0.25">
      <c r="C88" s="103" t="s">
        <v>2</v>
      </c>
      <c r="D88" s="142"/>
      <c r="E88" s="144">
        <v>2</v>
      </c>
      <c r="F88" s="191"/>
      <c r="G88" s="147">
        <v>9</v>
      </c>
      <c r="H88" s="145" t="str">
        <f>IF(AND(E88=AA88,F88=AB88,G88=AC88),$AA$2,$AB$2)</f>
        <v xml:space="preserve">  </v>
      </c>
      <c r="I88" s="18"/>
      <c r="AA88" s="156">
        <v>2</v>
      </c>
      <c r="AB88" s="157" t="s">
        <v>148</v>
      </c>
      <c r="AC88" s="156">
        <v>9</v>
      </c>
    </row>
    <row r="89" spans="3:29" ht="13.5" thickBot="1" x14ac:dyDescent="0.25">
      <c r="C89" s="109"/>
      <c r="D89" s="29"/>
      <c r="E89" s="31"/>
      <c r="F89" s="109"/>
      <c r="G89" s="31"/>
      <c r="H89" s="29"/>
      <c r="I89" s="18"/>
      <c r="AA89" s="156"/>
      <c r="AB89" s="157"/>
      <c r="AC89" s="156"/>
    </row>
    <row r="90" spans="3:29" ht="13.5" thickBot="1" x14ac:dyDescent="0.25">
      <c r="C90" s="103" t="s">
        <v>11</v>
      </c>
      <c r="D90" s="142"/>
      <c r="E90" s="144">
        <v>0.5</v>
      </c>
      <c r="F90" s="191"/>
      <c r="G90" s="147">
        <v>12.5</v>
      </c>
      <c r="H90" s="145" t="str">
        <f>IF(AND(E90=AA90,F90=AB90,G90=AC90),$AA$2,$AB$2)</f>
        <v xml:space="preserve">  </v>
      </c>
      <c r="I90" s="18"/>
      <c r="AA90" s="156">
        <v>0.5</v>
      </c>
      <c r="AB90" s="157" t="s">
        <v>149</v>
      </c>
      <c r="AC90" s="156">
        <v>12.5</v>
      </c>
    </row>
    <row r="91" spans="3:29" ht="13.5" thickBot="1" x14ac:dyDescent="0.25">
      <c r="C91" s="109"/>
      <c r="D91" s="29"/>
      <c r="E91" s="31"/>
      <c r="F91" s="109"/>
      <c r="G91" s="31"/>
      <c r="H91" s="29"/>
      <c r="I91" s="18"/>
      <c r="AA91" s="156"/>
      <c r="AB91" s="157"/>
      <c r="AC91" s="156"/>
    </row>
    <row r="92" spans="3:29" ht="13.5" thickBot="1" x14ac:dyDescent="0.25">
      <c r="C92" s="103" t="s">
        <v>12</v>
      </c>
      <c r="D92" s="142"/>
      <c r="E92" s="144">
        <v>0.25</v>
      </c>
      <c r="F92" s="191"/>
      <c r="G92" s="147">
        <v>1000</v>
      </c>
      <c r="H92" s="145" t="str">
        <f>IF(AND(E92=AA92,F92=AB92,G92=AC92),$AA$2,$AB$2)</f>
        <v xml:space="preserve">  </v>
      </c>
      <c r="I92" s="18"/>
      <c r="AA92" s="156">
        <v>0.25</v>
      </c>
      <c r="AB92" s="157" t="s">
        <v>150</v>
      </c>
      <c r="AC92" s="156">
        <v>1000</v>
      </c>
    </row>
    <row r="93" spans="3:29" ht="13.5" thickBot="1" x14ac:dyDescent="0.25">
      <c r="C93" s="109"/>
      <c r="D93" s="29"/>
      <c r="E93" s="31"/>
      <c r="F93" s="109"/>
      <c r="G93" s="31"/>
      <c r="H93" s="29"/>
      <c r="I93" s="18"/>
      <c r="AA93" s="156"/>
      <c r="AB93" s="157"/>
      <c r="AC93" s="156"/>
    </row>
    <row r="94" spans="3:29" ht="13.5" thickBot="1" x14ac:dyDescent="0.25">
      <c r="C94" s="103" t="s">
        <v>13</v>
      </c>
      <c r="D94" s="142"/>
      <c r="E94" s="144">
        <v>0.1</v>
      </c>
      <c r="F94" s="191"/>
      <c r="G94" s="147">
        <v>1.5</v>
      </c>
      <c r="H94" s="145" t="str">
        <f>IF(AND(E94=AA94,F94=AB94,G94=AC94),$AA$2,$AB$2)</f>
        <v xml:space="preserve">  </v>
      </c>
      <c r="I94" s="18"/>
      <c r="AA94" s="156">
        <v>0.1</v>
      </c>
      <c r="AB94" s="157" t="s">
        <v>151</v>
      </c>
      <c r="AC94" s="156">
        <v>1.5</v>
      </c>
    </row>
    <row r="95" spans="3:29" ht="13.5" thickBot="1" x14ac:dyDescent="0.25">
      <c r="C95" s="109"/>
      <c r="D95" s="29"/>
      <c r="E95" s="29"/>
      <c r="F95" s="141"/>
      <c r="G95" s="29"/>
      <c r="H95" s="29"/>
      <c r="I95" s="18"/>
      <c r="AB95" s="158"/>
    </row>
    <row r="96" spans="3:29" ht="13.5" thickBot="1" x14ac:dyDescent="0.25">
      <c r="C96" s="103" t="s">
        <v>14</v>
      </c>
      <c r="D96" s="142"/>
      <c r="E96" s="144">
        <v>0.02</v>
      </c>
      <c r="F96" s="191"/>
      <c r="G96" s="147">
        <v>60</v>
      </c>
      <c r="H96" s="145" t="str">
        <f>IF(AND(E96=AA96,F96=AB96,G96=AC96),$AA$2,$AB$2)</f>
        <v xml:space="preserve">  </v>
      </c>
      <c r="I96" s="18"/>
      <c r="AA96" s="156">
        <v>0.02</v>
      </c>
      <c r="AB96" s="157" t="s">
        <v>152</v>
      </c>
      <c r="AC96" s="156">
        <v>60</v>
      </c>
    </row>
    <row r="97" spans="2:67" ht="13.5" thickBot="1" x14ac:dyDescent="0.25">
      <c r="C97" s="109"/>
      <c r="D97" s="29"/>
      <c r="E97" s="31"/>
      <c r="F97" s="31"/>
      <c r="G97" s="31"/>
      <c r="H97" s="29"/>
      <c r="I97" s="18"/>
      <c r="AA97" s="156"/>
      <c r="AB97" s="156"/>
      <c r="AC97" s="156"/>
    </row>
    <row r="98" spans="2:67" ht="18.75" thickBot="1" x14ac:dyDescent="0.3">
      <c r="G98" s="5">
        <f>COUNTIF(H84:H96,"ü")</f>
        <v>0</v>
      </c>
      <c r="H98" s="146" t="s">
        <v>20</v>
      </c>
      <c r="AC98" s="159"/>
    </row>
    <row r="99" spans="2:67" s="29" customFormat="1" x14ac:dyDescent="0.2">
      <c r="C99" s="109"/>
      <c r="E99" s="31"/>
      <c r="G99" s="31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56"/>
      <c r="AB99" s="114"/>
      <c r="AC99" s="156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</row>
    <row r="100" spans="2:67" s="29" customFormat="1" x14ac:dyDescent="0.2">
      <c r="C100" s="109"/>
      <c r="E100" s="31"/>
      <c r="G100" s="31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56"/>
      <c r="AB100" s="114"/>
      <c r="AC100" s="156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</row>
    <row r="102" spans="2:67" s="29" customFormat="1" x14ac:dyDescent="0.2">
      <c r="C102" s="109"/>
      <c r="E102" s="31"/>
      <c r="G102" s="31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56"/>
      <c r="AB102" s="114"/>
      <c r="AC102" s="156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</row>
    <row r="104" spans="2:67" ht="15.75" x14ac:dyDescent="0.25">
      <c r="B104" s="241" t="s">
        <v>24</v>
      </c>
      <c r="C104" s="1" t="s">
        <v>25</v>
      </c>
      <c r="D104" s="13"/>
      <c r="F104" s="136" t="s">
        <v>19</v>
      </c>
      <c r="AB104" s="158"/>
    </row>
    <row r="105" spans="2:67" x14ac:dyDescent="0.2">
      <c r="B105" s="242"/>
    </row>
    <row r="107" spans="2:67" ht="15" customHeight="1" x14ac:dyDescent="0.2">
      <c r="C107" s="137" t="s">
        <v>10</v>
      </c>
      <c r="D107" s="77"/>
      <c r="E107" s="138" t="s">
        <v>54</v>
      </c>
      <c r="F107" s="138" t="s">
        <v>53</v>
      </c>
      <c r="G107" s="138" t="s">
        <v>52</v>
      </c>
      <c r="H107" s="29"/>
      <c r="I107" s="18"/>
      <c r="AA107" s="160"/>
      <c r="AB107" s="160"/>
      <c r="AC107" s="160"/>
    </row>
    <row r="108" spans="2:67" ht="16.5" customHeight="1" x14ac:dyDescent="0.2">
      <c r="C108" s="12"/>
      <c r="D108" s="77"/>
      <c r="E108" s="139" t="s">
        <v>70</v>
      </c>
      <c r="F108" s="140" t="s">
        <v>71</v>
      </c>
      <c r="G108" s="139" t="s">
        <v>72</v>
      </c>
      <c r="H108" s="29"/>
      <c r="I108" s="18"/>
      <c r="AA108" s="160"/>
      <c r="AB108" s="161"/>
      <c r="AC108" s="160"/>
    </row>
    <row r="109" spans="2:67" ht="13.5" thickBot="1" x14ac:dyDescent="0.25">
      <c r="C109" s="141"/>
      <c r="D109" s="29"/>
      <c r="E109" s="29"/>
      <c r="F109" s="29"/>
      <c r="G109" s="29"/>
      <c r="H109" s="29"/>
    </row>
    <row r="110" spans="2:67" ht="13.5" thickBot="1" x14ac:dyDescent="0.25">
      <c r="C110" s="103" t="s">
        <v>0</v>
      </c>
      <c r="D110" s="142"/>
      <c r="E110" s="143">
        <v>2</v>
      </c>
      <c r="F110" s="144">
        <v>100</v>
      </c>
      <c r="G110" s="191"/>
      <c r="H110" s="145" t="str">
        <f>IF(AND(E110=AA110,F110=AB110,G110=AC110),$AA$2,$AB$2)</f>
        <v xml:space="preserve">  </v>
      </c>
      <c r="AA110" s="156">
        <v>2</v>
      </c>
      <c r="AB110" s="156">
        <v>100</v>
      </c>
      <c r="AC110" s="157" t="s">
        <v>153</v>
      </c>
    </row>
    <row r="111" spans="2:67" ht="13.5" thickBot="1" x14ac:dyDescent="0.25">
      <c r="C111" s="109"/>
      <c r="D111" s="29"/>
      <c r="E111" s="31"/>
      <c r="F111" s="31"/>
      <c r="G111" s="31"/>
      <c r="AA111" s="156"/>
      <c r="AB111" s="156"/>
      <c r="AC111" s="156"/>
    </row>
    <row r="112" spans="2:67" ht="13.5" thickBot="1" x14ac:dyDescent="0.25">
      <c r="C112" s="103" t="s">
        <v>1</v>
      </c>
      <c r="D112" s="142"/>
      <c r="E112" s="143">
        <v>8</v>
      </c>
      <c r="F112" s="144">
        <v>22</v>
      </c>
      <c r="G112" s="191"/>
      <c r="H112" s="145" t="str">
        <f>IF(AND(E112=AA112,F112=AB112,G112=AC112),$AA$2,$AB$2)</f>
        <v xml:space="preserve">  </v>
      </c>
      <c r="AA112" s="156">
        <v>8</v>
      </c>
      <c r="AB112" s="156">
        <v>22</v>
      </c>
      <c r="AC112" s="157" t="s">
        <v>154</v>
      </c>
    </row>
    <row r="113" spans="3:29" ht="13.5" thickBot="1" x14ac:dyDescent="0.25">
      <c r="C113" s="109"/>
      <c r="D113" s="29"/>
      <c r="E113" s="31"/>
      <c r="F113" s="31"/>
      <c r="G113" s="31"/>
      <c r="H113" s="29"/>
      <c r="I113" s="18"/>
      <c r="AA113" s="156"/>
      <c r="AB113" s="156"/>
      <c r="AC113" s="156"/>
    </row>
    <row r="114" spans="3:29" ht="13.5" thickBot="1" x14ac:dyDescent="0.25">
      <c r="C114" s="103" t="s">
        <v>2</v>
      </c>
      <c r="D114" s="142"/>
      <c r="E114" s="191"/>
      <c r="F114" s="147">
        <v>15</v>
      </c>
      <c r="G114" s="143">
        <v>45</v>
      </c>
      <c r="H114" s="145" t="str">
        <f>IF(AND(E114=AA114,F114=AB114,G114=AC114),$AA$2,$AB$2)</f>
        <v xml:space="preserve">  </v>
      </c>
      <c r="I114" s="18"/>
      <c r="AA114" s="157" t="s">
        <v>155</v>
      </c>
      <c r="AB114" s="156">
        <v>15</v>
      </c>
      <c r="AC114" s="156">
        <v>45</v>
      </c>
    </row>
    <row r="115" spans="3:29" ht="13.5" thickBot="1" x14ac:dyDescent="0.25">
      <c r="C115" s="109"/>
      <c r="D115" s="29"/>
      <c r="E115" s="31"/>
      <c r="F115" s="31"/>
      <c r="G115" s="31"/>
      <c r="H115" s="29"/>
      <c r="I115" s="18"/>
      <c r="AA115" s="156"/>
      <c r="AB115" s="156"/>
      <c r="AC115" s="156"/>
    </row>
    <row r="116" spans="3:29" ht="13.5" thickBot="1" x14ac:dyDescent="0.25">
      <c r="C116" s="103" t="s">
        <v>11</v>
      </c>
      <c r="D116" s="142"/>
      <c r="E116" s="144">
        <v>0.5</v>
      </c>
      <c r="F116" s="191"/>
      <c r="G116" s="147">
        <v>3.5</v>
      </c>
      <c r="H116" s="145" t="str">
        <f>IF(AND(E116=AA116,F116=AB116,G116=AC116),$AA$2,$AB$2)</f>
        <v xml:space="preserve">  </v>
      </c>
      <c r="I116" s="18"/>
      <c r="AA116" s="156">
        <v>0.5</v>
      </c>
      <c r="AB116" s="157" t="s">
        <v>156</v>
      </c>
      <c r="AC116" s="156">
        <v>3.5</v>
      </c>
    </row>
    <row r="117" spans="3:29" ht="13.5" thickBot="1" x14ac:dyDescent="0.25">
      <c r="C117" s="109"/>
      <c r="D117" s="29"/>
      <c r="E117" s="31"/>
      <c r="F117" s="31"/>
      <c r="G117" s="31"/>
      <c r="H117" s="29"/>
      <c r="I117" s="18"/>
      <c r="AA117" s="156"/>
      <c r="AB117" s="156"/>
      <c r="AC117" s="156"/>
    </row>
    <row r="118" spans="3:29" ht="13.5" thickBot="1" x14ac:dyDescent="0.25">
      <c r="C118" s="103" t="s">
        <v>12</v>
      </c>
      <c r="D118" s="142"/>
      <c r="E118" s="191"/>
      <c r="F118" s="147">
        <v>200</v>
      </c>
      <c r="G118" s="143">
        <v>1000</v>
      </c>
      <c r="H118" s="145" t="str">
        <f>IF(AND(E118=AA118,F118=AB118,G118=AC118),$AA$2,$AB$2)</f>
        <v xml:space="preserve">  </v>
      </c>
      <c r="I118" s="18"/>
      <c r="AA118" s="157" t="s">
        <v>134</v>
      </c>
      <c r="AB118" s="156">
        <v>200</v>
      </c>
      <c r="AC118" s="156">
        <v>1000</v>
      </c>
    </row>
    <row r="119" spans="3:29" ht="13.5" thickBot="1" x14ac:dyDescent="0.25">
      <c r="C119" s="109"/>
      <c r="D119" s="29"/>
      <c r="E119" s="31"/>
      <c r="F119" s="31"/>
      <c r="G119" s="31"/>
      <c r="H119" s="29"/>
      <c r="I119" s="18"/>
      <c r="AA119" s="156"/>
      <c r="AB119" s="156"/>
      <c r="AC119" s="156"/>
    </row>
    <row r="120" spans="3:29" ht="13.5" thickBot="1" x14ac:dyDescent="0.25">
      <c r="C120" s="103" t="s">
        <v>13</v>
      </c>
      <c r="D120" s="142"/>
      <c r="E120" s="143">
        <v>0.25</v>
      </c>
      <c r="F120" s="144">
        <v>600</v>
      </c>
      <c r="G120" s="191"/>
      <c r="H120" s="145" t="str">
        <f>IF(AND(E120=AA120,F120=AB120,G120=AC120),$AA$2,$AB$2)</f>
        <v xml:space="preserve">  </v>
      </c>
      <c r="I120" s="18"/>
      <c r="AA120" s="156">
        <v>0.25</v>
      </c>
      <c r="AB120" s="156">
        <v>600</v>
      </c>
      <c r="AC120" s="157" t="s">
        <v>157</v>
      </c>
    </row>
    <row r="121" spans="3:29" ht="13.5" thickBot="1" x14ac:dyDescent="0.25">
      <c r="C121" s="109"/>
      <c r="D121" s="29"/>
      <c r="E121" s="29"/>
      <c r="F121" s="29"/>
      <c r="G121" s="29"/>
      <c r="H121" s="29"/>
      <c r="I121" s="18"/>
    </row>
    <row r="122" spans="3:29" ht="13.5" thickBot="1" x14ac:dyDescent="0.25">
      <c r="C122" s="103" t="s">
        <v>14</v>
      </c>
      <c r="D122" s="142"/>
      <c r="E122" s="143">
        <v>0.12</v>
      </c>
      <c r="F122" s="144">
        <v>220</v>
      </c>
      <c r="G122" s="191"/>
      <c r="H122" s="145" t="str">
        <f>IF(AND(E122=AA122,F122=AB122,G122=AC122),$AA$2,$AB$2)</f>
        <v xml:space="preserve">  </v>
      </c>
      <c r="I122" s="18"/>
      <c r="AA122" s="156">
        <v>0.12</v>
      </c>
      <c r="AB122" s="156">
        <v>220</v>
      </c>
      <c r="AC122" s="157" t="s">
        <v>158</v>
      </c>
    </row>
    <row r="123" spans="3:29" ht="13.5" thickBot="1" x14ac:dyDescent="0.25">
      <c r="C123" s="109"/>
      <c r="D123" s="29"/>
      <c r="E123" s="31"/>
      <c r="F123" s="31"/>
      <c r="G123" s="31"/>
      <c r="H123" s="29"/>
      <c r="I123" s="18"/>
      <c r="AA123" s="156"/>
      <c r="AB123" s="156"/>
      <c r="AC123" s="156"/>
    </row>
    <row r="124" spans="3:29" ht="13.5" thickBot="1" x14ac:dyDescent="0.25">
      <c r="C124" s="103" t="s">
        <v>15</v>
      </c>
      <c r="D124" s="142"/>
      <c r="E124" s="144">
        <v>2.2999999999999998</v>
      </c>
      <c r="F124" s="191"/>
      <c r="G124" s="147">
        <v>12.8</v>
      </c>
      <c r="H124" s="145" t="str">
        <f>IF(AND(E124=AA124,F124=AB124,G124=AC124),$AA$2,$AB$2)</f>
        <v xml:space="preserve">  </v>
      </c>
      <c r="I124" s="18"/>
      <c r="AA124" s="156">
        <v>2.2999999999999998</v>
      </c>
      <c r="AB124" s="157" t="s">
        <v>159</v>
      </c>
      <c r="AC124" s="156">
        <v>12.8</v>
      </c>
    </row>
    <row r="125" spans="3:29" ht="13.5" thickBot="1" x14ac:dyDescent="0.25">
      <c r="C125" s="109"/>
      <c r="D125" s="29"/>
      <c r="E125" s="31"/>
      <c r="F125" s="31"/>
      <c r="G125" s="31"/>
      <c r="H125" s="29"/>
      <c r="I125" s="18"/>
      <c r="AA125" s="156"/>
      <c r="AB125" s="156"/>
      <c r="AC125" s="156"/>
    </row>
    <row r="126" spans="3:29" ht="13.5" thickBot="1" x14ac:dyDescent="0.25">
      <c r="C126" s="103" t="s">
        <v>17</v>
      </c>
      <c r="D126" s="142"/>
      <c r="E126" s="191"/>
      <c r="F126" s="147">
        <v>1600</v>
      </c>
      <c r="G126" s="143">
        <v>50</v>
      </c>
      <c r="H126" s="145" t="str">
        <f>IF(AND(E126=AA126,F126=AB126,G126=AC126),$AA$2,$AB$2)</f>
        <v xml:space="preserve">  </v>
      </c>
      <c r="I126" s="18"/>
      <c r="AA126" s="157" t="s">
        <v>160</v>
      </c>
      <c r="AB126" s="156">
        <v>1600</v>
      </c>
      <c r="AC126" s="156">
        <v>50</v>
      </c>
    </row>
    <row r="127" spans="3:29" ht="13.5" thickBot="1" x14ac:dyDescent="0.25">
      <c r="C127" s="109"/>
      <c r="D127" s="29"/>
      <c r="E127" s="31"/>
      <c r="F127" s="31"/>
      <c r="G127" s="31"/>
      <c r="H127" s="29"/>
      <c r="I127" s="18"/>
      <c r="AA127" s="156"/>
      <c r="AB127" s="156"/>
      <c r="AC127" s="156"/>
    </row>
    <row r="128" spans="3:29" ht="13.5" thickBot="1" x14ac:dyDescent="0.25">
      <c r="C128" s="103" t="s">
        <v>16</v>
      </c>
      <c r="D128" s="142"/>
      <c r="E128" s="144">
        <v>0.2</v>
      </c>
      <c r="F128" s="191"/>
      <c r="G128" s="147">
        <v>1</v>
      </c>
      <c r="H128" s="145" t="str">
        <f>IF(AND(E128=AA128,F128=AB128,G128=AC128),$AA$2,$AB$2)</f>
        <v xml:space="preserve">  </v>
      </c>
      <c r="I128" s="18"/>
      <c r="AA128" s="156">
        <v>0.2</v>
      </c>
      <c r="AB128" s="157" t="s">
        <v>134</v>
      </c>
      <c r="AC128" s="156">
        <v>1</v>
      </c>
    </row>
    <row r="129" spans="2:67" ht="13.5" thickBot="1" x14ac:dyDescent="0.25"/>
    <row r="130" spans="2:67" ht="18.75" thickBot="1" x14ac:dyDescent="0.3">
      <c r="G130" s="5">
        <f>COUNTIF(H110:H128,"ü")</f>
        <v>0</v>
      </c>
      <c r="H130" s="146" t="s">
        <v>18</v>
      </c>
    </row>
    <row r="132" spans="2:67" x14ac:dyDescent="0.2">
      <c r="C132" s="20"/>
      <c r="E132" s="10"/>
      <c r="F132" s="31"/>
      <c r="G132" s="31"/>
      <c r="H132" s="18"/>
    </row>
    <row r="133" spans="2:67" ht="13.5" thickBot="1" x14ac:dyDescent="0.25">
      <c r="C133" s="20"/>
      <c r="E133" s="10"/>
      <c r="F133" s="31"/>
      <c r="G133" s="31"/>
      <c r="H133" s="18"/>
    </row>
    <row r="134" spans="2:67" ht="21" thickBot="1" x14ac:dyDescent="0.35">
      <c r="C134" s="20"/>
      <c r="D134" s="217" t="s">
        <v>40</v>
      </c>
      <c r="E134" s="218"/>
      <c r="F134" s="218"/>
      <c r="G134" s="32">
        <f>G46+G72+G98+G130</f>
        <v>0</v>
      </c>
      <c r="H134" s="152" t="s">
        <v>41</v>
      </c>
    </row>
    <row r="135" spans="2:67" x14ac:dyDescent="0.2">
      <c r="C135" s="20"/>
      <c r="E135" s="10"/>
      <c r="F135" s="31"/>
      <c r="G135" s="31"/>
      <c r="H135" s="18"/>
    </row>
    <row r="137" spans="2:67" ht="13.5" thickBot="1" x14ac:dyDescent="0.25"/>
    <row r="138" spans="2:67" ht="24" thickBot="1" x14ac:dyDescent="0.4">
      <c r="B138" s="211" t="s">
        <v>37</v>
      </c>
      <c r="C138" s="212"/>
      <c r="D138" s="212"/>
      <c r="E138" s="213"/>
      <c r="F138" s="213"/>
      <c r="G138" s="213"/>
      <c r="H138" s="214"/>
    </row>
    <row r="140" spans="2:67" s="34" customFormat="1" ht="19.5" customHeight="1" x14ac:dyDescent="0.25">
      <c r="B140" s="33" t="s">
        <v>243</v>
      </c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4"/>
      <c r="AA140" s="164"/>
      <c r="AB140" s="164"/>
      <c r="AC140" s="164"/>
      <c r="AD140" s="164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153"/>
      <c r="BB140" s="153"/>
      <c r="BC140" s="153"/>
      <c r="BD140" s="153"/>
      <c r="BE140" s="153"/>
      <c r="BF140" s="153"/>
      <c r="BG140" s="153"/>
      <c r="BH140" s="153"/>
      <c r="BI140" s="153"/>
      <c r="BJ140" s="153"/>
      <c r="BK140" s="153"/>
      <c r="BL140" s="153"/>
      <c r="BM140" s="153"/>
      <c r="BN140" s="153"/>
      <c r="BO140" s="153"/>
    </row>
  </sheetData>
  <sheetProtection algorithmName="SHA-512" hashValue="gNqw6IKEjGu9Uyl3nccVguXN2aHZHqI/hRwmeXpOo7oxpLxhK3Cx85Rj7C9mmIyckveN8pqobg6e+7WOccWy2g==" saltValue="IwNAKJy7+/98+6lWzdaEig==" spinCount="100000" sheet="1" objects="1" scenarios="1"/>
  <mergeCells count="11">
    <mergeCell ref="B104:B105"/>
    <mergeCell ref="B138:H138"/>
    <mergeCell ref="B4:C4"/>
    <mergeCell ref="D134:F134"/>
    <mergeCell ref="C7:H7"/>
    <mergeCell ref="B2:H2"/>
    <mergeCell ref="B17:B18"/>
    <mergeCell ref="B52:B53"/>
    <mergeCell ref="B78:B79"/>
    <mergeCell ref="C9:H9"/>
    <mergeCell ref="C11:H1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R153"/>
  <sheetViews>
    <sheetView showRowColHeaders="0" workbookViewId="0"/>
  </sheetViews>
  <sheetFormatPr defaultRowHeight="12.75" x14ac:dyDescent="0.2"/>
  <cols>
    <col min="1" max="1" width="2" style="37" customWidth="1"/>
    <col min="2" max="2" width="8.28515625" style="37" customWidth="1"/>
    <col min="3" max="3" width="7.140625" style="38" customWidth="1"/>
    <col min="4" max="4" width="11" style="39" customWidth="1"/>
    <col min="5" max="5" width="8.42578125" style="37" customWidth="1"/>
    <col min="6" max="6" width="10.85546875" style="60" customWidth="1"/>
    <col min="7" max="7" width="5.5703125" style="41" customWidth="1"/>
    <col min="8" max="8" width="8.85546875" style="37" customWidth="1"/>
    <col min="9" max="9" width="11.140625" style="89" customWidth="1"/>
    <col min="10" max="10" width="4.28515625" style="41" customWidth="1"/>
    <col min="11" max="11" width="5.140625" style="37" customWidth="1"/>
    <col min="12" max="12" width="9.140625" style="37"/>
    <col min="13" max="13" width="8" style="37" customWidth="1"/>
    <col min="14" max="15" width="9.140625" style="3"/>
    <col min="16" max="19" width="9.140625" style="133"/>
    <col min="20" max="26" width="9.140625" style="165"/>
    <col min="27" max="27" width="9.140625" style="43" hidden="1" customWidth="1"/>
    <col min="28" max="28" width="9.7109375" style="43" hidden="1" customWidth="1"/>
    <col min="29" max="29" width="10" style="43" hidden="1" customWidth="1"/>
    <col min="30" max="30" width="4.28515625" style="44" hidden="1" customWidth="1"/>
    <col min="31" max="31" width="5.28515625" style="44" hidden="1" customWidth="1"/>
    <col min="32" max="52" width="9.140625" style="44" hidden="1" customWidth="1"/>
    <col min="53" max="70" width="9.140625" style="165"/>
    <col min="71" max="16384" width="9.140625" style="37"/>
  </cols>
  <sheetData>
    <row r="1" spans="2:70" ht="13.5" thickBot="1" x14ac:dyDescent="0.25">
      <c r="F1" s="40"/>
      <c r="I1" s="42"/>
      <c r="N1" s="37"/>
      <c r="O1" s="37"/>
      <c r="P1" s="165"/>
      <c r="Q1" s="165"/>
      <c r="R1" s="165"/>
      <c r="S1" s="165"/>
    </row>
    <row r="2" spans="2:70" ht="18.75" thickBot="1" x14ac:dyDescent="0.25">
      <c r="B2" s="243" t="s">
        <v>5</v>
      </c>
      <c r="C2" s="244"/>
      <c r="D2" s="244"/>
      <c r="E2" s="244"/>
      <c r="F2" s="244"/>
      <c r="G2" s="244"/>
      <c r="H2" s="244"/>
      <c r="I2" s="245"/>
      <c r="N2" s="37"/>
      <c r="O2" s="37"/>
      <c r="P2" s="165"/>
      <c r="Q2" s="165"/>
      <c r="R2" s="165"/>
      <c r="S2" s="165"/>
      <c r="AA2" s="45" t="s">
        <v>8</v>
      </c>
      <c r="AB2" s="43" t="s">
        <v>9</v>
      </c>
    </row>
    <row r="3" spans="2:70" ht="18.75" thickBot="1" x14ac:dyDescent="0.25">
      <c r="B3" s="46"/>
      <c r="C3" s="47"/>
      <c r="D3" s="48"/>
      <c r="E3" s="49"/>
      <c r="F3" s="50"/>
      <c r="G3" s="51"/>
      <c r="H3" s="49"/>
      <c r="I3" s="52"/>
      <c r="K3" s="53"/>
      <c r="L3" s="54"/>
      <c r="N3" s="37"/>
      <c r="O3" s="37"/>
      <c r="P3" s="165"/>
      <c r="Q3" s="165"/>
      <c r="R3" s="165"/>
      <c r="S3" s="165"/>
    </row>
    <row r="4" spans="2:70" ht="18.75" thickBot="1" x14ac:dyDescent="0.25">
      <c r="B4" s="246" t="s">
        <v>38</v>
      </c>
      <c r="C4" s="247"/>
      <c r="D4" s="48"/>
      <c r="E4" s="49"/>
      <c r="F4" s="50"/>
      <c r="G4" s="51"/>
      <c r="H4" s="49"/>
      <c r="I4" s="52" t="s">
        <v>63</v>
      </c>
      <c r="L4" s="55"/>
      <c r="N4" s="37"/>
      <c r="O4" s="37"/>
      <c r="P4" s="165"/>
      <c r="Q4" s="165"/>
      <c r="R4" s="165"/>
      <c r="S4" s="165"/>
    </row>
    <row r="5" spans="2:70" ht="18" x14ac:dyDescent="0.2">
      <c r="B5" s="56"/>
      <c r="C5" s="47"/>
      <c r="D5" s="48"/>
      <c r="E5" s="49"/>
      <c r="F5" s="50"/>
      <c r="G5" s="51"/>
      <c r="H5" s="49"/>
      <c r="I5" s="52"/>
      <c r="L5" s="55"/>
      <c r="N5" s="37"/>
      <c r="O5" s="37"/>
      <c r="P5" s="165"/>
      <c r="Q5" s="165"/>
      <c r="R5" s="165"/>
      <c r="S5" s="165"/>
    </row>
    <row r="6" spans="2:70" ht="13.5" thickBot="1" x14ac:dyDescent="0.25">
      <c r="F6" s="40"/>
      <c r="I6" s="42"/>
      <c r="N6" s="37"/>
      <c r="O6" s="37"/>
      <c r="P6" s="165"/>
      <c r="Q6" s="165"/>
      <c r="R6" s="165"/>
      <c r="S6" s="165"/>
    </row>
    <row r="7" spans="2:70" s="3" customFormat="1" ht="21" thickBot="1" x14ac:dyDescent="0.35">
      <c r="C7" s="230" t="s">
        <v>107</v>
      </c>
      <c r="D7" s="231"/>
      <c r="E7" s="231"/>
      <c r="F7" s="231"/>
      <c r="G7" s="231"/>
      <c r="H7" s="232"/>
      <c r="I7" s="2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</row>
    <row r="8" spans="2:70" s="3" customFormat="1" ht="13.5" thickBot="1" x14ac:dyDescent="0.25">
      <c r="E8" s="10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</row>
    <row r="9" spans="2:70" s="3" customFormat="1" ht="18.75" customHeight="1" thickBot="1" x14ac:dyDescent="0.25">
      <c r="B9" s="11" t="s">
        <v>3</v>
      </c>
      <c r="C9" s="234" t="s">
        <v>108</v>
      </c>
      <c r="D9" s="235"/>
      <c r="E9" s="235"/>
      <c r="F9" s="235"/>
      <c r="G9" s="235"/>
      <c r="H9" s="232"/>
      <c r="I9" s="2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</row>
    <row r="10" spans="2:70" s="3" customFormat="1" ht="13.5" thickBot="1" x14ac:dyDescent="0.25"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</row>
    <row r="11" spans="2:70" s="3" customFormat="1" ht="18.75" customHeight="1" thickBot="1" x14ac:dyDescent="0.25">
      <c r="B11" s="11" t="s">
        <v>4</v>
      </c>
      <c r="C11" s="236" t="s">
        <v>121</v>
      </c>
      <c r="D11" s="237"/>
      <c r="E11" s="237"/>
      <c r="F11" s="238"/>
      <c r="G11" s="238"/>
      <c r="H11" s="238"/>
      <c r="I11" s="239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</row>
    <row r="12" spans="2:70" ht="12.75" customHeight="1" x14ac:dyDescent="0.2">
      <c r="B12" s="11"/>
      <c r="C12" s="57"/>
      <c r="D12" s="58"/>
      <c r="E12" s="12"/>
      <c r="F12" s="58"/>
      <c r="G12" s="59"/>
      <c r="H12" s="12"/>
      <c r="I12" s="42"/>
      <c r="N12" s="37"/>
      <c r="O12" s="37"/>
      <c r="P12" s="165"/>
      <c r="Q12" s="165"/>
      <c r="R12" s="165"/>
      <c r="S12" s="165"/>
    </row>
    <row r="13" spans="2:70" ht="11.25" customHeight="1" thickBot="1" x14ac:dyDescent="0.25">
      <c r="B13" s="11"/>
      <c r="C13" s="57"/>
      <c r="D13" s="58"/>
      <c r="E13" s="12"/>
      <c r="F13" s="58"/>
      <c r="G13" s="59"/>
      <c r="H13" s="12"/>
      <c r="I13" s="42"/>
      <c r="N13" s="37"/>
      <c r="O13" s="37"/>
      <c r="P13" s="165"/>
      <c r="Q13" s="165"/>
      <c r="R13" s="165"/>
      <c r="S13" s="165"/>
    </row>
    <row r="14" spans="2:70" ht="14.25" customHeight="1" thickBot="1" x14ac:dyDescent="0.25">
      <c r="B14" s="11"/>
      <c r="C14" s="23"/>
      <c r="D14" s="23"/>
      <c r="E14" s="240" t="s">
        <v>109</v>
      </c>
      <c r="F14" s="232"/>
      <c r="G14" s="232"/>
      <c r="H14" s="232"/>
      <c r="I14" s="233"/>
      <c r="J14" s="54"/>
      <c r="N14" s="37"/>
      <c r="O14" s="37"/>
      <c r="P14" s="165"/>
      <c r="Q14" s="165"/>
      <c r="R14" s="165"/>
      <c r="S14" s="165"/>
    </row>
    <row r="15" spans="2:70" ht="12.75" customHeight="1" x14ac:dyDescent="0.2">
      <c r="I15" s="42"/>
      <c r="N15" s="37"/>
      <c r="O15" s="37"/>
      <c r="P15" s="165"/>
      <c r="Q15" s="165"/>
      <c r="R15" s="165"/>
      <c r="S15" s="165"/>
    </row>
    <row r="16" spans="2:70" ht="12.75" customHeight="1" x14ac:dyDescent="0.2">
      <c r="I16" s="42"/>
      <c r="N16" s="37"/>
      <c r="O16" s="37"/>
      <c r="P16" s="165"/>
      <c r="Q16" s="165"/>
      <c r="R16" s="165"/>
      <c r="S16" s="165"/>
    </row>
    <row r="17" spans="2:70" ht="15.75" x14ac:dyDescent="0.2">
      <c r="B17" s="248" t="s">
        <v>21</v>
      </c>
      <c r="C17" s="2" t="s">
        <v>75</v>
      </c>
      <c r="H17" s="61"/>
      <c r="I17" s="62" t="s">
        <v>19</v>
      </c>
      <c r="N17" s="37"/>
      <c r="O17" s="37"/>
      <c r="P17" s="165"/>
      <c r="Q17" s="165"/>
      <c r="R17" s="165"/>
      <c r="S17" s="165"/>
    </row>
    <row r="18" spans="2:70" x14ac:dyDescent="0.2">
      <c r="B18" s="249"/>
      <c r="I18" s="63"/>
      <c r="N18" s="37"/>
      <c r="O18" s="37"/>
      <c r="P18" s="165"/>
      <c r="Q18" s="165"/>
      <c r="R18" s="165"/>
      <c r="S18" s="165"/>
    </row>
    <row r="19" spans="2:70" x14ac:dyDescent="0.2">
      <c r="I19" s="63"/>
      <c r="N19" s="37"/>
      <c r="O19" s="37"/>
      <c r="P19" s="165"/>
      <c r="Q19" s="165"/>
      <c r="R19" s="165"/>
      <c r="S19" s="165"/>
    </row>
    <row r="20" spans="2:70" x14ac:dyDescent="0.2">
      <c r="I20" s="63"/>
      <c r="N20" s="37"/>
      <c r="O20" s="37"/>
      <c r="P20" s="165"/>
      <c r="Q20" s="165"/>
      <c r="R20" s="165"/>
      <c r="S20" s="165"/>
    </row>
    <row r="21" spans="2:70" ht="15" customHeight="1" x14ac:dyDescent="0.2">
      <c r="C21" s="251" t="s">
        <v>0</v>
      </c>
      <c r="D21" s="252" t="s">
        <v>76</v>
      </c>
      <c r="E21" s="249"/>
      <c r="F21" s="249"/>
      <c r="G21" s="249"/>
      <c r="H21" s="249"/>
      <c r="I21" s="249"/>
      <c r="J21" s="249"/>
      <c r="K21" s="249"/>
      <c r="N21" s="37"/>
      <c r="O21" s="37"/>
      <c r="P21" s="165"/>
      <c r="Q21" s="165"/>
      <c r="R21" s="165"/>
      <c r="S21" s="165"/>
    </row>
    <row r="22" spans="2:70" ht="15" customHeight="1" x14ac:dyDescent="0.2">
      <c r="C22" s="253"/>
      <c r="D22" s="252" t="s">
        <v>127</v>
      </c>
      <c r="E22" s="249"/>
      <c r="F22" s="249"/>
      <c r="G22" s="249"/>
      <c r="H22" s="249"/>
      <c r="I22" s="249"/>
      <c r="J22" s="249"/>
      <c r="K22" s="249"/>
      <c r="N22" s="37"/>
      <c r="O22" s="37"/>
      <c r="P22" s="165"/>
      <c r="Q22" s="165"/>
      <c r="R22" s="165"/>
      <c r="S22" s="165"/>
    </row>
    <row r="23" spans="2:70" x14ac:dyDescent="0.2">
      <c r="C23" s="57"/>
      <c r="I23" s="63"/>
      <c r="N23" s="37"/>
      <c r="O23" s="37"/>
      <c r="P23" s="165"/>
      <c r="Q23" s="165"/>
      <c r="R23" s="165"/>
      <c r="S23" s="165"/>
    </row>
    <row r="24" spans="2:70" x14ac:dyDescent="0.2">
      <c r="D24" s="65" t="s">
        <v>52</v>
      </c>
      <c r="E24" s="61" t="s">
        <v>34</v>
      </c>
      <c r="F24" s="66" t="s">
        <v>54</v>
      </c>
      <c r="H24" s="61" t="s">
        <v>7</v>
      </c>
      <c r="I24" s="41" t="s">
        <v>53</v>
      </c>
      <c r="N24" s="37"/>
      <c r="O24" s="37"/>
      <c r="P24" s="165"/>
      <c r="Q24" s="165"/>
      <c r="R24" s="165"/>
      <c r="S24" s="165"/>
    </row>
    <row r="25" spans="2:70" ht="13.5" thickBot="1" x14ac:dyDescent="0.25">
      <c r="C25" s="57"/>
      <c r="E25" s="39"/>
      <c r="F25" s="65"/>
      <c r="G25" s="67"/>
      <c r="H25" s="12"/>
      <c r="I25" s="65"/>
      <c r="N25" s="37"/>
      <c r="O25" s="37"/>
      <c r="P25" s="165"/>
      <c r="Q25" s="165"/>
      <c r="R25" s="165"/>
      <c r="S25" s="165"/>
    </row>
    <row r="26" spans="2:70" ht="13.5" thickBot="1" x14ac:dyDescent="0.25">
      <c r="C26" s="57"/>
      <c r="E26" s="65" t="s">
        <v>34</v>
      </c>
      <c r="F26" s="68" t="s">
        <v>161</v>
      </c>
      <c r="G26" s="67" t="s">
        <v>65</v>
      </c>
      <c r="H26" s="61" t="s">
        <v>7</v>
      </c>
      <c r="I26" s="69"/>
      <c r="J26" s="70" t="s">
        <v>64</v>
      </c>
      <c r="K26" s="55" t="str">
        <f>IF(AND(F26=AA26,G26=AB26,I26=AC26,J26=AD26),$AA$2,$AB$2)</f>
        <v xml:space="preserve"> </v>
      </c>
      <c r="N26" s="37"/>
      <c r="O26" s="37"/>
      <c r="P26" s="165"/>
      <c r="Q26" s="165"/>
      <c r="R26" s="165"/>
      <c r="S26" s="165"/>
      <c r="AA26" s="43" t="s">
        <v>161</v>
      </c>
      <c r="AB26" s="43" t="s">
        <v>65</v>
      </c>
      <c r="AC26" s="43" t="s">
        <v>163</v>
      </c>
      <c r="AD26" s="71" t="s">
        <v>64</v>
      </c>
      <c r="AE26" s="19">
        <f>IF(K26=$AA$2,1,0)</f>
        <v>0</v>
      </c>
    </row>
    <row r="27" spans="2:70" ht="13.5" thickBot="1" x14ac:dyDescent="0.25">
      <c r="C27" s="57"/>
      <c r="E27" s="65"/>
      <c r="F27" s="65"/>
      <c r="G27" s="67"/>
      <c r="H27" s="72"/>
      <c r="I27" s="58"/>
      <c r="N27" s="37"/>
      <c r="O27" s="37"/>
      <c r="P27" s="165"/>
      <c r="Q27" s="165"/>
      <c r="R27" s="165"/>
      <c r="S27" s="165"/>
    </row>
    <row r="28" spans="2:70" ht="13.5" thickBot="1" x14ac:dyDescent="0.25">
      <c r="C28" s="57"/>
      <c r="H28" s="65" t="s">
        <v>34</v>
      </c>
      <c r="I28" s="69"/>
      <c r="J28" s="41" t="s">
        <v>51</v>
      </c>
      <c r="K28" s="55" t="str">
        <f>IF(AND(I28=AA28,J28=AB28),$AA$2,$AB$2)</f>
        <v xml:space="preserve"> </v>
      </c>
      <c r="N28" s="37"/>
      <c r="O28" s="37"/>
      <c r="P28" s="165"/>
      <c r="Q28" s="165"/>
      <c r="R28" s="165"/>
      <c r="S28" s="165"/>
      <c r="AA28" s="43" t="s">
        <v>162</v>
      </c>
      <c r="AB28" s="43" t="s">
        <v>51</v>
      </c>
      <c r="AE28" s="19">
        <f>IF(K28=$AA$2,1,0)</f>
        <v>0</v>
      </c>
    </row>
    <row r="29" spans="2:70" x14ac:dyDescent="0.2">
      <c r="C29" s="57"/>
      <c r="F29" s="72"/>
      <c r="G29" s="70"/>
      <c r="H29" s="12"/>
      <c r="I29" s="63"/>
      <c r="N29" s="37"/>
      <c r="O29" s="37"/>
      <c r="P29" s="165"/>
      <c r="Q29" s="165"/>
      <c r="R29" s="165"/>
      <c r="S29" s="165"/>
    </row>
    <row r="30" spans="2:70" s="49" customFormat="1" x14ac:dyDescent="0.2">
      <c r="C30" s="57"/>
      <c r="D30" s="48"/>
      <c r="F30" s="73"/>
      <c r="G30" s="51"/>
      <c r="I30" s="74"/>
      <c r="J30" s="51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75"/>
      <c r="AB30" s="75"/>
      <c r="AC30" s="75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</row>
    <row r="31" spans="2:70" s="49" customFormat="1" x14ac:dyDescent="0.2">
      <c r="C31" s="57"/>
      <c r="D31" s="48"/>
      <c r="E31" s="77"/>
      <c r="F31" s="74"/>
      <c r="G31" s="51"/>
      <c r="H31" s="12"/>
      <c r="I31" s="78"/>
      <c r="J31" s="51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75"/>
      <c r="AB31" s="75"/>
      <c r="AC31" s="75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</row>
    <row r="32" spans="2:70" s="3" customFormat="1" ht="26.25" x14ac:dyDescent="0.4">
      <c r="C32" s="188" t="s">
        <v>231</v>
      </c>
      <c r="D32" s="29"/>
      <c r="E32" s="31"/>
      <c r="F32" s="31"/>
      <c r="G32" s="31"/>
      <c r="H32" s="29"/>
      <c r="I32" s="18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89"/>
      <c r="AB32" s="189"/>
      <c r="AC32" s="189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</row>
    <row r="33" spans="3:70" s="3" customFormat="1" x14ac:dyDescent="0.2">
      <c r="C33" s="109"/>
      <c r="D33" s="29"/>
      <c r="E33" s="31"/>
      <c r="F33" s="31"/>
      <c r="G33" s="31"/>
      <c r="H33" s="29"/>
      <c r="I33" s="18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89"/>
      <c r="AB33" s="189"/>
      <c r="AC33" s="189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</row>
    <row r="34" spans="3:70" s="3" customFormat="1" ht="106.5" customHeight="1" x14ac:dyDescent="0.2">
      <c r="C34" s="109"/>
      <c r="D34" s="29"/>
      <c r="E34" s="31"/>
      <c r="F34" s="31"/>
      <c r="G34" s="31"/>
      <c r="H34" s="29"/>
      <c r="I34" s="18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89"/>
      <c r="AB34" s="189"/>
      <c r="AC34" s="189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</row>
    <row r="35" spans="3:70" x14ac:dyDescent="0.2">
      <c r="I35" s="79"/>
      <c r="N35" s="37"/>
      <c r="O35" s="37"/>
      <c r="P35" s="165"/>
      <c r="Q35" s="165"/>
      <c r="R35" s="165"/>
      <c r="S35" s="165"/>
    </row>
    <row r="36" spans="3:70" ht="15" customHeight="1" x14ac:dyDescent="0.2">
      <c r="C36" s="251" t="s">
        <v>1</v>
      </c>
      <c r="D36" s="252" t="s">
        <v>77</v>
      </c>
      <c r="E36" s="249"/>
      <c r="F36" s="249"/>
      <c r="G36" s="249"/>
      <c r="H36" s="249"/>
      <c r="I36" s="249"/>
      <c r="J36" s="249"/>
      <c r="K36" s="249"/>
      <c r="N36" s="37"/>
      <c r="O36" s="37"/>
      <c r="P36" s="165"/>
      <c r="Q36" s="165"/>
      <c r="R36" s="165"/>
      <c r="S36" s="165"/>
    </row>
    <row r="37" spans="3:70" ht="15" customHeight="1" x14ac:dyDescent="0.2">
      <c r="C37" s="251"/>
      <c r="D37" s="252" t="s">
        <v>78</v>
      </c>
      <c r="E37" s="249"/>
      <c r="F37" s="249"/>
      <c r="G37" s="249"/>
      <c r="H37" s="249"/>
      <c r="I37" s="249"/>
      <c r="J37" s="249"/>
      <c r="K37" s="249"/>
      <c r="N37" s="37"/>
      <c r="O37" s="37"/>
      <c r="P37" s="165"/>
      <c r="Q37" s="165"/>
      <c r="R37" s="165"/>
      <c r="S37" s="165"/>
    </row>
    <row r="38" spans="3:70" ht="13.5" thickBot="1" x14ac:dyDescent="0.25">
      <c r="C38" s="57"/>
      <c r="I38" s="79"/>
      <c r="N38" s="37"/>
      <c r="O38" s="37"/>
      <c r="P38" s="165"/>
      <c r="Q38" s="165"/>
      <c r="R38" s="165"/>
      <c r="S38" s="165"/>
    </row>
    <row r="39" spans="3:70" ht="13.5" thickBot="1" x14ac:dyDescent="0.25">
      <c r="D39" s="65" t="s">
        <v>52</v>
      </c>
      <c r="E39" s="61" t="s">
        <v>34</v>
      </c>
      <c r="F39" s="66" t="s">
        <v>54</v>
      </c>
      <c r="H39" s="61" t="s">
        <v>7</v>
      </c>
      <c r="I39" s="192"/>
      <c r="K39" s="55" t="str">
        <f>IF(AND(D39=AA39,F39=AB39,I39=AC39),$AA$2,$AB$2)</f>
        <v xml:space="preserve"> </v>
      </c>
      <c r="N39" s="37"/>
      <c r="O39" s="37"/>
      <c r="P39" s="165"/>
      <c r="Q39" s="165"/>
      <c r="R39" s="165"/>
      <c r="S39" s="165"/>
      <c r="AA39" s="80" t="s">
        <v>52</v>
      </c>
      <c r="AB39" s="43" t="s">
        <v>54</v>
      </c>
      <c r="AC39" s="43" t="s">
        <v>53</v>
      </c>
      <c r="AE39" s="19">
        <f>IF(K39=$AA$2,1,0)</f>
        <v>0</v>
      </c>
    </row>
    <row r="40" spans="3:70" ht="13.5" thickBot="1" x14ac:dyDescent="0.25">
      <c r="C40" s="57"/>
      <c r="E40" s="39"/>
      <c r="F40" s="65"/>
      <c r="G40" s="67"/>
      <c r="H40" s="12"/>
      <c r="I40" s="65"/>
      <c r="N40" s="37"/>
      <c r="O40" s="37"/>
      <c r="P40" s="165"/>
      <c r="Q40" s="165"/>
      <c r="R40" s="165"/>
      <c r="S40" s="165"/>
    </row>
    <row r="41" spans="3:70" ht="13.5" thickBot="1" x14ac:dyDescent="0.25">
      <c r="C41" s="57"/>
      <c r="E41" s="65" t="s">
        <v>34</v>
      </c>
      <c r="F41" s="192"/>
      <c r="G41" s="67" t="s">
        <v>65</v>
      </c>
      <c r="H41" s="61" t="s">
        <v>7</v>
      </c>
      <c r="I41" s="192"/>
      <c r="J41" s="70" t="s">
        <v>64</v>
      </c>
      <c r="K41" s="55" t="str">
        <f>IF(AND(F41=AA41,G41=AB41,I41=AC41,J41=AD41),$AA$2,$AB$2)</f>
        <v xml:space="preserve"> </v>
      </c>
      <c r="N41" s="37"/>
      <c r="O41" s="37"/>
      <c r="P41" s="165"/>
      <c r="Q41" s="165"/>
      <c r="R41" s="165"/>
      <c r="S41" s="165"/>
      <c r="AA41" s="43" t="s">
        <v>165</v>
      </c>
      <c r="AB41" s="43" t="s">
        <v>65</v>
      </c>
      <c r="AC41" s="43" t="s">
        <v>164</v>
      </c>
      <c r="AD41" s="71" t="s">
        <v>64</v>
      </c>
      <c r="AE41" s="19">
        <f>IF(K41=$AA$2,1,0)</f>
        <v>0</v>
      </c>
    </row>
    <row r="42" spans="3:70" ht="13.5" thickBot="1" x14ac:dyDescent="0.25">
      <c r="C42" s="57"/>
      <c r="E42" s="65"/>
      <c r="F42" s="65"/>
      <c r="G42" s="67"/>
      <c r="H42" s="72"/>
      <c r="I42" s="58"/>
      <c r="N42" s="37"/>
      <c r="O42" s="37"/>
      <c r="P42" s="165"/>
      <c r="Q42" s="165"/>
      <c r="R42" s="165"/>
      <c r="S42" s="165"/>
    </row>
    <row r="43" spans="3:70" ht="13.5" thickBot="1" x14ac:dyDescent="0.25">
      <c r="C43" s="57"/>
      <c r="H43" s="65" t="s">
        <v>34</v>
      </c>
      <c r="I43" s="192"/>
      <c r="J43" s="41" t="s">
        <v>51</v>
      </c>
      <c r="K43" s="55" t="str">
        <f>IF(AND(I43=AA43,J43=AB43),$AA$2,$AB$2)</f>
        <v xml:space="preserve"> </v>
      </c>
      <c r="N43" s="37"/>
      <c r="O43" s="37"/>
      <c r="P43" s="165"/>
      <c r="Q43" s="165"/>
      <c r="R43" s="165"/>
      <c r="S43" s="165"/>
      <c r="AA43" s="43" t="s">
        <v>166</v>
      </c>
      <c r="AB43" s="43" t="s">
        <v>51</v>
      </c>
      <c r="AE43" s="19">
        <f>IF(K43=$AA$2,1,0)</f>
        <v>0</v>
      </c>
    </row>
    <row r="44" spans="3:70" x14ac:dyDescent="0.2">
      <c r="C44" s="57"/>
      <c r="F44" s="72"/>
      <c r="G44" s="70"/>
      <c r="H44" s="12"/>
      <c r="I44" s="63"/>
      <c r="N44" s="37"/>
      <c r="O44" s="37"/>
      <c r="P44" s="165"/>
      <c r="Q44" s="165"/>
      <c r="R44" s="165"/>
      <c r="S44" s="165"/>
    </row>
    <row r="45" spans="3:70" x14ac:dyDescent="0.2">
      <c r="C45" s="57"/>
      <c r="F45" s="72"/>
      <c r="G45" s="70"/>
      <c r="H45" s="12"/>
      <c r="I45" s="63"/>
      <c r="N45" s="37"/>
      <c r="O45" s="37"/>
      <c r="P45" s="165"/>
      <c r="Q45" s="165"/>
      <c r="R45" s="165"/>
      <c r="S45" s="165"/>
    </row>
    <row r="46" spans="3:70" s="49" customFormat="1" x14ac:dyDescent="0.2">
      <c r="C46" s="57"/>
      <c r="D46" s="48"/>
      <c r="E46" s="77"/>
      <c r="F46" s="74"/>
      <c r="G46" s="51"/>
      <c r="H46" s="77"/>
      <c r="I46" s="78"/>
      <c r="J46" s="81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75"/>
      <c r="AB46" s="75"/>
      <c r="AC46" s="75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</row>
    <row r="47" spans="3:70" s="49" customFormat="1" x14ac:dyDescent="0.2">
      <c r="C47" s="57"/>
      <c r="D47" s="48"/>
      <c r="E47" s="77"/>
      <c r="F47" s="74"/>
      <c r="G47" s="51"/>
      <c r="H47" s="77"/>
      <c r="I47" s="78"/>
      <c r="J47" s="81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75"/>
      <c r="AB47" s="75"/>
      <c r="AC47" s="75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</row>
    <row r="48" spans="3:70" ht="30" customHeight="1" x14ac:dyDescent="0.2">
      <c r="C48" s="64" t="s">
        <v>2</v>
      </c>
      <c r="D48" s="250" t="s">
        <v>79</v>
      </c>
      <c r="E48" s="249"/>
      <c r="F48" s="249"/>
      <c r="G48" s="249"/>
      <c r="H48" s="249"/>
      <c r="I48" s="249"/>
      <c r="J48" s="249"/>
      <c r="K48" s="249"/>
      <c r="N48" s="37"/>
      <c r="O48" s="37"/>
      <c r="P48" s="165"/>
      <c r="Q48" s="165"/>
      <c r="R48" s="165"/>
      <c r="S48" s="165"/>
    </row>
    <row r="49" spans="3:70" ht="13.5" thickBot="1" x14ac:dyDescent="0.25">
      <c r="C49" s="57"/>
      <c r="I49" s="79"/>
      <c r="N49" s="37"/>
      <c r="O49" s="37"/>
      <c r="P49" s="165"/>
      <c r="Q49" s="165"/>
      <c r="R49" s="165"/>
      <c r="S49" s="165"/>
    </row>
    <row r="50" spans="3:70" ht="13.5" thickBot="1" x14ac:dyDescent="0.25">
      <c r="D50" s="65" t="s">
        <v>52</v>
      </c>
      <c r="E50" s="61" t="s">
        <v>34</v>
      </c>
      <c r="F50" s="192"/>
      <c r="H50" s="61" t="s">
        <v>7</v>
      </c>
      <c r="I50" s="82" t="s">
        <v>53</v>
      </c>
      <c r="K50" s="55" t="str">
        <f>IF(AND(D50=AA50,F50=AB50,I50=AC50),$AA$2,$AB$2)</f>
        <v xml:space="preserve"> </v>
      </c>
      <c r="N50" s="37"/>
      <c r="O50" s="37"/>
      <c r="P50" s="165"/>
      <c r="Q50" s="165"/>
      <c r="R50" s="165"/>
      <c r="S50" s="165"/>
      <c r="AA50" s="80" t="s">
        <v>52</v>
      </c>
      <c r="AB50" s="43" t="s">
        <v>54</v>
      </c>
      <c r="AC50" s="43" t="s">
        <v>53</v>
      </c>
      <c r="AE50" s="19">
        <f>IF(K50=$AA$2,1,0)</f>
        <v>0</v>
      </c>
    </row>
    <row r="51" spans="3:70" ht="13.5" thickBot="1" x14ac:dyDescent="0.25">
      <c r="C51" s="57"/>
      <c r="E51" s="39"/>
      <c r="F51" s="65"/>
      <c r="G51" s="67"/>
      <c r="H51" s="12"/>
      <c r="I51" s="65"/>
      <c r="N51" s="37"/>
      <c r="O51" s="37"/>
      <c r="P51" s="165"/>
      <c r="Q51" s="165"/>
      <c r="R51" s="165"/>
      <c r="S51" s="165"/>
    </row>
    <row r="52" spans="3:70" ht="13.5" thickBot="1" x14ac:dyDescent="0.25">
      <c r="C52" s="57"/>
      <c r="E52" s="65" t="s">
        <v>34</v>
      </c>
      <c r="F52" s="192"/>
      <c r="G52" s="67" t="s">
        <v>65</v>
      </c>
      <c r="H52" s="61" t="s">
        <v>7</v>
      </c>
      <c r="I52" s="192"/>
      <c r="J52" s="70" t="s">
        <v>64</v>
      </c>
      <c r="K52" s="55" t="str">
        <f>IF(AND(F52=AA52,G52=AB52,I52=AC52,J52=AD52),$AA$2,$AB$2)</f>
        <v xml:space="preserve"> </v>
      </c>
      <c r="N52" s="37"/>
      <c r="O52" s="37"/>
      <c r="P52" s="165"/>
      <c r="Q52" s="165"/>
      <c r="R52" s="165"/>
      <c r="S52" s="165"/>
      <c r="AA52" s="43" t="s">
        <v>144</v>
      </c>
      <c r="AB52" s="43" t="s">
        <v>65</v>
      </c>
      <c r="AC52" s="43" t="s">
        <v>133</v>
      </c>
      <c r="AD52" s="71" t="s">
        <v>64</v>
      </c>
      <c r="AE52" s="19">
        <f>IF(K52=$AA$2,1,0)</f>
        <v>0</v>
      </c>
    </row>
    <row r="53" spans="3:70" ht="13.5" thickBot="1" x14ac:dyDescent="0.25">
      <c r="C53" s="57"/>
      <c r="E53" s="65"/>
      <c r="F53" s="65"/>
      <c r="G53" s="67"/>
      <c r="H53" s="72"/>
      <c r="I53" s="58"/>
      <c r="N53" s="37"/>
      <c r="O53" s="37"/>
      <c r="P53" s="165"/>
      <c r="Q53" s="165"/>
      <c r="R53" s="165"/>
      <c r="S53" s="165"/>
    </row>
    <row r="54" spans="3:70" ht="13.5" thickBot="1" x14ac:dyDescent="0.25">
      <c r="C54" s="57"/>
      <c r="H54" s="65" t="s">
        <v>34</v>
      </c>
      <c r="I54" s="192"/>
      <c r="J54" s="192"/>
      <c r="K54" s="55" t="str">
        <f>IF(AND(I54=AA54,J54=AB54),$AA$2,$AB$2)</f>
        <v xml:space="preserve"> </v>
      </c>
      <c r="N54" s="37"/>
      <c r="O54" s="37"/>
      <c r="P54" s="165"/>
      <c r="Q54" s="165"/>
      <c r="R54" s="165"/>
      <c r="S54" s="165"/>
      <c r="AA54" s="43" t="s">
        <v>151</v>
      </c>
      <c r="AB54" s="43" t="s">
        <v>51</v>
      </c>
      <c r="AE54" s="19">
        <f>IF(K54=$AA$2,1,0)</f>
        <v>0</v>
      </c>
    </row>
    <row r="55" spans="3:70" x14ac:dyDescent="0.2">
      <c r="C55" s="57"/>
      <c r="F55" s="72"/>
      <c r="G55" s="70"/>
      <c r="H55" s="12"/>
      <c r="I55" s="63"/>
      <c r="N55" s="37"/>
      <c r="O55" s="37"/>
      <c r="P55" s="165"/>
      <c r="Q55" s="165"/>
      <c r="R55" s="165"/>
      <c r="S55" s="165"/>
    </row>
    <row r="56" spans="3:70" x14ac:dyDescent="0.2">
      <c r="C56" s="57"/>
      <c r="F56" s="72"/>
      <c r="G56" s="70"/>
      <c r="H56" s="12"/>
      <c r="I56" s="63"/>
      <c r="N56" s="37"/>
      <c r="O56" s="37"/>
      <c r="P56" s="165"/>
      <c r="Q56" s="165"/>
      <c r="R56" s="165"/>
      <c r="S56" s="165"/>
    </row>
    <row r="57" spans="3:70" s="49" customFormat="1" x14ac:dyDescent="0.2">
      <c r="C57" s="57"/>
      <c r="D57" s="48"/>
      <c r="E57" s="77"/>
      <c r="F57" s="74"/>
      <c r="G57" s="51"/>
      <c r="H57" s="77"/>
      <c r="I57" s="78"/>
      <c r="J57" s="81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75"/>
      <c r="AB57" s="75"/>
      <c r="AC57" s="75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</row>
    <row r="58" spans="3:70" s="49" customFormat="1" x14ac:dyDescent="0.2">
      <c r="C58" s="57"/>
      <c r="D58" s="48"/>
      <c r="E58" s="77"/>
      <c r="F58" s="74"/>
      <c r="G58" s="51"/>
      <c r="H58" s="77"/>
      <c r="I58" s="78"/>
      <c r="J58" s="81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75"/>
      <c r="AB58" s="75"/>
      <c r="AC58" s="75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</row>
    <row r="59" spans="3:70" ht="30" customHeight="1" x14ac:dyDescent="0.2">
      <c r="C59" s="64" t="s">
        <v>11</v>
      </c>
      <c r="D59" s="250" t="s">
        <v>80</v>
      </c>
      <c r="E59" s="249"/>
      <c r="F59" s="249"/>
      <c r="G59" s="249"/>
      <c r="H59" s="249"/>
      <c r="I59" s="249"/>
      <c r="J59" s="249"/>
      <c r="K59" s="249"/>
      <c r="N59" s="37"/>
      <c r="O59" s="37"/>
      <c r="P59" s="165"/>
      <c r="Q59" s="165"/>
      <c r="R59" s="165"/>
      <c r="S59" s="165"/>
    </row>
    <row r="60" spans="3:70" ht="13.5" thickBot="1" x14ac:dyDescent="0.25">
      <c r="C60" s="57"/>
      <c r="I60" s="79"/>
      <c r="N60" s="37"/>
      <c r="O60" s="37"/>
      <c r="P60" s="165"/>
      <c r="Q60" s="165"/>
      <c r="R60" s="165"/>
      <c r="S60" s="165"/>
    </row>
    <row r="61" spans="3:70" ht="13.5" thickBot="1" x14ac:dyDescent="0.25">
      <c r="D61" s="192"/>
      <c r="E61" s="61" t="s">
        <v>34</v>
      </c>
      <c r="F61" s="66" t="s">
        <v>54</v>
      </c>
      <c r="H61" s="61" t="s">
        <v>7</v>
      </c>
      <c r="I61" s="192"/>
      <c r="K61" s="55" t="str">
        <f>IF(AND(D61=AA61,F61=AB61,I61=AC61),$AA$2,$AB$2)</f>
        <v xml:space="preserve"> </v>
      </c>
      <c r="N61" s="37"/>
      <c r="O61" s="37"/>
      <c r="P61" s="165"/>
      <c r="Q61" s="165"/>
      <c r="R61" s="165"/>
      <c r="S61" s="165"/>
      <c r="AA61" s="80" t="s">
        <v>52</v>
      </c>
      <c r="AB61" s="43" t="s">
        <v>54</v>
      </c>
      <c r="AC61" s="43" t="s">
        <v>53</v>
      </c>
      <c r="AE61" s="19">
        <f>IF(K61=$AA$2,1,0)</f>
        <v>0</v>
      </c>
    </row>
    <row r="62" spans="3:70" ht="13.5" thickBot="1" x14ac:dyDescent="0.25">
      <c r="C62" s="57"/>
      <c r="E62" s="39"/>
      <c r="F62" s="65"/>
      <c r="G62" s="67"/>
      <c r="H62" s="12"/>
      <c r="I62" s="65"/>
      <c r="N62" s="37"/>
      <c r="O62" s="37"/>
      <c r="P62" s="165"/>
      <c r="Q62" s="165"/>
      <c r="R62" s="165"/>
      <c r="S62" s="165"/>
    </row>
    <row r="63" spans="3:70" ht="13.5" thickBot="1" x14ac:dyDescent="0.25">
      <c r="C63" s="57"/>
      <c r="E63" s="65" t="s">
        <v>34</v>
      </c>
      <c r="F63" s="192"/>
      <c r="G63" s="196"/>
      <c r="H63" s="61" t="s">
        <v>7</v>
      </c>
      <c r="I63" s="192"/>
      <c r="J63" s="196"/>
      <c r="K63" s="55" t="str">
        <f>IF(AND(F63=AA63,G63=AB63,I63=AC63,J63=AD63),$AA$2,$AB$2)</f>
        <v xml:space="preserve"> </v>
      </c>
      <c r="N63" s="37"/>
      <c r="O63" s="37"/>
      <c r="P63" s="165"/>
      <c r="Q63" s="165"/>
      <c r="R63" s="165"/>
      <c r="S63" s="165"/>
      <c r="AA63" s="43" t="s">
        <v>167</v>
      </c>
      <c r="AB63" s="43" t="s">
        <v>65</v>
      </c>
      <c r="AC63" s="43" t="s">
        <v>169</v>
      </c>
      <c r="AD63" s="71" t="s">
        <v>64</v>
      </c>
      <c r="AE63" s="19">
        <f>IF(K63=$AA$2,1,0)</f>
        <v>0</v>
      </c>
    </row>
    <row r="64" spans="3:70" ht="13.5" thickBot="1" x14ac:dyDescent="0.25">
      <c r="C64" s="57"/>
      <c r="E64" s="65"/>
      <c r="F64" s="65"/>
      <c r="G64" s="67"/>
      <c r="H64" s="72"/>
      <c r="I64" s="58"/>
      <c r="N64" s="37"/>
      <c r="O64" s="37"/>
      <c r="P64" s="165"/>
      <c r="Q64" s="165"/>
      <c r="R64" s="165"/>
      <c r="S64" s="165"/>
    </row>
    <row r="65" spans="3:70" ht="13.5" thickBot="1" x14ac:dyDescent="0.25">
      <c r="C65" s="57"/>
      <c r="H65" s="65" t="s">
        <v>34</v>
      </c>
      <c r="I65" s="192"/>
      <c r="J65" s="41" t="s">
        <v>51</v>
      </c>
      <c r="K65" s="55" t="str">
        <f>IF(I65=AA65,$AA$2,$AB$2)</f>
        <v xml:space="preserve"> </v>
      </c>
      <c r="N65" s="37"/>
      <c r="O65" s="37"/>
      <c r="P65" s="165"/>
      <c r="Q65" s="165"/>
      <c r="R65" s="165"/>
      <c r="S65" s="165"/>
      <c r="AA65" s="43" t="s">
        <v>168</v>
      </c>
      <c r="AB65" s="43" t="s">
        <v>51</v>
      </c>
      <c r="AE65" s="19">
        <f>IF(K65=$AA$2,1,0)</f>
        <v>0</v>
      </c>
    </row>
    <row r="66" spans="3:70" x14ac:dyDescent="0.2">
      <c r="C66" s="57"/>
      <c r="F66" s="72"/>
      <c r="G66" s="70"/>
      <c r="H66" s="12"/>
      <c r="I66" s="63"/>
      <c r="N66" s="37"/>
      <c r="O66" s="37"/>
      <c r="P66" s="165"/>
      <c r="Q66" s="165"/>
      <c r="R66" s="165"/>
      <c r="S66" s="165"/>
    </row>
    <row r="67" spans="3:70" s="49" customFormat="1" x14ac:dyDescent="0.2">
      <c r="C67" s="57"/>
      <c r="D67" s="48"/>
      <c r="E67" s="77"/>
      <c r="F67" s="74"/>
      <c r="G67" s="51"/>
      <c r="H67" s="77"/>
      <c r="I67" s="78"/>
      <c r="J67" s="81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75"/>
      <c r="AB67" s="75"/>
      <c r="AC67" s="75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</row>
    <row r="68" spans="3:70" s="49" customFormat="1" x14ac:dyDescent="0.2">
      <c r="C68" s="57"/>
      <c r="D68" s="48"/>
      <c r="E68" s="77"/>
      <c r="F68" s="74"/>
      <c r="G68" s="51"/>
      <c r="H68" s="77"/>
      <c r="I68" s="78"/>
      <c r="J68" s="81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75"/>
      <c r="AB68" s="75"/>
      <c r="AC68" s="75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</row>
    <row r="69" spans="3:70" x14ac:dyDescent="0.2">
      <c r="I69" s="79"/>
      <c r="N69" s="37"/>
      <c r="O69" s="37"/>
      <c r="P69" s="165"/>
      <c r="Q69" s="165"/>
      <c r="R69" s="165"/>
      <c r="S69" s="165"/>
    </row>
    <row r="70" spans="3:70" ht="30" customHeight="1" x14ac:dyDescent="0.2">
      <c r="C70" s="64" t="s">
        <v>12</v>
      </c>
      <c r="D70" s="250" t="s">
        <v>81</v>
      </c>
      <c r="E70" s="249"/>
      <c r="F70" s="249"/>
      <c r="G70" s="249"/>
      <c r="H70" s="249"/>
      <c r="I70" s="249"/>
      <c r="J70" s="249"/>
      <c r="K70" s="249"/>
      <c r="N70" s="37"/>
      <c r="O70" s="37"/>
      <c r="P70" s="165"/>
      <c r="Q70" s="165"/>
      <c r="R70" s="165"/>
      <c r="S70" s="165"/>
    </row>
    <row r="71" spans="3:70" ht="13.5" thickBot="1" x14ac:dyDescent="0.25">
      <c r="C71" s="57"/>
      <c r="I71" s="79"/>
      <c r="N71" s="37"/>
      <c r="O71" s="37"/>
      <c r="P71" s="165"/>
      <c r="Q71" s="165"/>
      <c r="R71" s="165"/>
      <c r="S71" s="165"/>
    </row>
    <row r="72" spans="3:70" ht="13.5" thickBot="1" x14ac:dyDescent="0.25">
      <c r="D72" s="192"/>
      <c r="E72" s="61" t="s">
        <v>34</v>
      </c>
      <c r="F72" s="192"/>
      <c r="H72" s="61" t="s">
        <v>7</v>
      </c>
      <c r="I72" s="192"/>
      <c r="K72" s="55" t="str">
        <f>IF(OR(AND(D72=AA72,F72=AB72,I72=AC72),AND(D72=AA72,F72=AC72,I72=AB72)),$AA$2,$AB$2)</f>
        <v xml:space="preserve"> </v>
      </c>
      <c r="N72" s="37"/>
      <c r="O72" s="37"/>
      <c r="P72" s="165"/>
      <c r="Q72" s="165"/>
      <c r="R72" s="165"/>
      <c r="S72" s="165"/>
      <c r="AA72" s="80" t="s">
        <v>52</v>
      </c>
      <c r="AB72" s="43" t="s">
        <v>54</v>
      </c>
      <c r="AC72" s="43" t="s">
        <v>53</v>
      </c>
      <c r="AE72" s="19">
        <f>IF(K72=$AA$2,1,0)</f>
        <v>0</v>
      </c>
    </row>
    <row r="73" spans="3:70" ht="13.5" thickBot="1" x14ac:dyDescent="0.25">
      <c r="C73" s="57"/>
      <c r="E73" s="39"/>
      <c r="F73" s="65"/>
      <c r="G73" s="67"/>
      <c r="H73" s="12"/>
      <c r="I73" s="65"/>
      <c r="N73" s="37"/>
      <c r="O73" s="37"/>
      <c r="P73" s="165"/>
      <c r="Q73" s="165"/>
      <c r="R73" s="165"/>
      <c r="S73" s="165"/>
    </row>
    <row r="74" spans="3:70" ht="13.5" thickBot="1" x14ac:dyDescent="0.25">
      <c r="C74" s="57"/>
      <c r="E74" s="65" t="s">
        <v>34</v>
      </c>
      <c r="F74" s="192"/>
      <c r="G74" s="196"/>
      <c r="H74" s="61" t="s">
        <v>7</v>
      </c>
      <c r="I74" s="192"/>
      <c r="J74" s="196"/>
      <c r="K74" s="55" t="str">
        <f>IF(OR(AND(F74=AA74,G74=AB74,I74=AC74,J74=AD74),AND(F74=AC74,G74=AD74,I74=AA74,J74=AB74)),$AA$2,$AB$2)</f>
        <v xml:space="preserve"> </v>
      </c>
      <c r="N74" s="37"/>
      <c r="O74" s="37"/>
      <c r="P74" s="165"/>
      <c r="Q74" s="165"/>
      <c r="R74" s="165"/>
      <c r="S74" s="165"/>
      <c r="AA74" s="43" t="s">
        <v>156</v>
      </c>
      <c r="AB74" s="43" t="s">
        <v>65</v>
      </c>
      <c r="AC74" s="43" t="s">
        <v>170</v>
      </c>
      <c r="AD74" s="71" t="s">
        <v>64</v>
      </c>
      <c r="AE74" s="19">
        <f>IF(K74=$AA$2,1,0)</f>
        <v>0</v>
      </c>
    </row>
    <row r="75" spans="3:70" ht="13.5" thickBot="1" x14ac:dyDescent="0.25">
      <c r="C75" s="57"/>
      <c r="E75" s="65"/>
      <c r="F75" s="65"/>
      <c r="G75" s="67"/>
      <c r="H75" s="72"/>
      <c r="I75" s="58"/>
      <c r="J75" s="67"/>
      <c r="N75" s="37"/>
      <c r="O75" s="37"/>
      <c r="P75" s="165"/>
      <c r="Q75" s="165"/>
      <c r="R75" s="165"/>
      <c r="S75" s="165"/>
    </row>
    <row r="76" spans="3:70" ht="13.5" thickBot="1" x14ac:dyDescent="0.25">
      <c r="C76" s="57"/>
      <c r="H76" s="65" t="s">
        <v>34</v>
      </c>
      <c r="I76" s="192"/>
      <c r="J76" s="41" t="s">
        <v>51</v>
      </c>
      <c r="K76" s="55" t="str">
        <f>IF(AND(I76=AA76,J76=AB76),$AA$2,$AB$2)</f>
        <v xml:space="preserve"> </v>
      </c>
      <c r="N76" s="37"/>
      <c r="O76" s="37"/>
      <c r="P76" s="165"/>
      <c r="Q76" s="165"/>
      <c r="R76" s="165"/>
      <c r="S76" s="165"/>
      <c r="AA76" s="43" t="s">
        <v>171</v>
      </c>
      <c r="AB76" s="43" t="s">
        <v>51</v>
      </c>
      <c r="AE76" s="19">
        <f>IF(K76=$AA$2,1,0)</f>
        <v>0</v>
      </c>
    </row>
    <row r="77" spans="3:70" x14ac:dyDescent="0.2">
      <c r="C77" s="57"/>
      <c r="F77" s="72"/>
      <c r="G77" s="70"/>
      <c r="H77" s="12"/>
      <c r="I77" s="63"/>
      <c r="N77" s="37"/>
      <c r="O77" s="37"/>
      <c r="P77" s="165"/>
      <c r="Q77" s="165"/>
      <c r="R77" s="165"/>
      <c r="S77" s="165"/>
    </row>
    <row r="78" spans="3:70" s="49" customFormat="1" ht="13.5" thickBot="1" x14ac:dyDescent="0.25">
      <c r="C78" s="57"/>
      <c r="D78" s="48"/>
      <c r="E78" s="77"/>
      <c r="F78" s="74"/>
      <c r="G78" s="51"/>
      <c r="H78" s="77"/>
      <c r="I78" s="78"/>
      <c r="J78" s="81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75"/>
      <c r="AB78" s="75"/>
      <c r="AC78" s="75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</row>
    <row r="79" spans="3:70" s="49" customFormat="1" ht="18.75" thickBot="1" x14ac:dyDescent="0.3">
      <c r="C79" s="57"/>
      <c r="D79" s="48"/>
      <c r="E79" s="77"/>
      <c r="F79" s="74"/>
      <c r="G79" s="51"/>
      <c r="H79" s="83">
        <f>COUNTIF(AE26:AE76,1)</f>
        <v>0</v>
      </c>
      <c r="I79" s="260" t="s">
        <v>130</v>
      </c>
      <c r="J79" s="261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75"/>
      <c r="AB79" s="75"/>
      <c r="AC79" s="75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</row>
    <row r="80" spans="3:70" x14ac:dyDescent="0.2">
      <c r="I80" s="79"/>
      <c r="N80" s="37"/>
      <c r="O80" s="37"/>
      <c r="P80" s="165"/>
      <c r="Q80" s="165"/>
      <c r="R80" s="165"/>
      <c r="S80" s="165"/>
    </row>
    <row r="81" spans="2:70" s="49" customFormat="1" x14ac:dyDescent="0.2">
      <c r="C81" s="57"/>
      <c r="D81" s="48"/>
      <c r="E81" s="77"/>
      <c r="F81" s="73"/>
      <c r="G81" s="51"/>
      <c r="H81" s="77"/>
      <c r="I81" s="84"/>
      <c r="J81" s="51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75"/>
      <c r="AB81" s="75"/>
      <c r="AC81" s="75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</row>
    <row r="82" spans="2:70" s="49" customFormat="1" x14ac:dyDescent="0.2">
      <c r="C82" s="47"/>
      <c r="D82" s="48"/>
      <c r="F82" s="73"/>
      <c r="G82" s="51"/>
      <c r="I82" s="84"/>
      <c r="J82" s="51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75"/>
      <c r="AB82" s="75"/>
      <c r="AC82" s="75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</row>
    <row r="83" spans="2:70" s="49" customFormat="1" x14ac:dyDescent="0.2">
      <c r="C83" s="47"/>
      <c r="D83" s="48"/>
      <c r="F83" s="73"/>
      <c r="G83" s="51"/>
      <c r="I83" s="84"/>
      <c r="J83" s="51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75"/>
      <c r="AB83" s="75"/>
      <c r="AC83" s="75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</row>
    <row r="84" spans="2:70" ht="15.75" x14ac:dyDescent="0.2">
      <c r="B84" s="248" t="s">
        <v>22</v>
      </c>
      <c r="C84" s="2" t="s">
        <v>35</v>
      </c>
      <c r="I84" s="62" t="s">
        <v>19</v>
      </c>
      <c r="N84" s="37"/>
      <c r="O84" s="37"/>
      <c r="P84" s="165"/>
      <c r="Q84" s="165"/>
      <c r="R84" s="165"/>
      <c r="S84" s="165"/>
    </row>
    <row r="85" spans="2:70" x14ac:dyDescent="0.2">
      <c r="B85" s="249"/>
      <c r="I85" s="63"/>
      <c r="N85" s="37"/>
      <c r="O85" s="37"/>
      <c r="P85" s="165"/>
      <c r="Q85" s="165"/>
      <c r="R85" s="165"/>
      <c r="S85" s="165"/>
    </row>
    <row r="86" spans="2:70" x14ac:dyDescent="0.2">
      <c r="I86" s="63"/>
      <c r="N86" s="37"/>
      <c r="O86" s="37"/>
      <c r="P86" s="165"/>
      <c r="Q86" s="165"/>
      <c r="R86" s="165"/>
      <c r="S86" s="165"/>
    </row>
    <row r="87" spans="2:70" x14ac:dyDescent="0.2">
      <c r="I87" s="63"/>
      <c r="N87" s="37"/>
      <c r="O87" s="37"/>
      <c r="P87" s="165"/>
      <c r="Q87" s="165"/>
      <c r="R87" s="165"/>
      <c r="S87" s="165"/>
    </row>
    <row r="88" spans="2:70" ht="30" customHeight="1" x14ac:dyDescent="0.2">
      <c r="C88" s="64" t="s">
        <v>0</v>
      </c>
      <c r="D88" s="250" t="s">
        <v>82</v>
      </c>
      <c r="E88" s="249"/>
      <c r="F88" s="249"/>
      <c r="G88" s="249"/>
      <c r="H88" s="249"/>
      <c r="I88" s="249"/>
      <c r="J88" s="249"/>
      <c r="K88" s="249"/>
      <c r="N88" s="37"/>
      <c r="O88" s="37"/>
      <c r="P88" s="165"/>
      <c r="Q88" s="165"/>
      <c r="R88" s="165"/>
      <c r="S88" s="165"/>
    </row>
    <row r="89" spans="2:70" ht="13.5" thickBot="1" x14ac:dyDescent="0.25">
      <c r="C89" s="57"/>
      <c r="I89" s="63"/>
      <c r="N89" s="37"/>
      <c r="O89" s="37"/>
      <c r="P89" s="165"/>
      <c r="Q89" s="165"/>
      <c r="R89" s="165"/>
      <c r="S89" s="165"/>
    </row>
    <row r="90" spans="2:70" ht="13.5" thickBot="1" x14ac:dyDescent="0.25">
      <c r="D90" s="39" t="s">
        <v>54</v>
      </c>
      <c r="E90" s="61" t="s">
        <v>34</v>
      </c>
      <c r="F90" s="41" t="s">
        <v>52</v>
      </c>
      <c r="H90" s="72" t="s">
        <v>6</v>
      </c>
      <c r="I90" s="192"/>
      <c r="K90" s="55" t="str">
        <f>IF(AND(D90=AA90,F90=AB90,I90=AC90),$AA$2,$AB$2)</f>
        <v xml:space="preserve"> </v>
      </c>
      <c r="N90" s="37"/>
      <c r="O90" s="37"/>
      <c r="P90" s="165"/>
      <c r="Q90" s="165"/>
      <c r="R90" s="165"/>
      <c r="S90" s="165"/>
      <c r="AA90" s="85" t="s">
        <v>54</v>
      </c>
      <c r="AB90" s="86" t="s">
        <v>52</v>
      </c>
      <c r="AC90" s="43" t="s">
        <v>53</v>
      </c>
      <c r="AE90" s="19">
        <f>IF(K90=$AA$2,1,0)</f>
        <v>0</v>
      </c>
    </row>
    <row r="91" spans="2:70" ht="13.5" thickBot="1" x14ac:dyDescent="0.25">
      <c r="C91" s="57"/>
      <c r="E91" s="39"/>
      <c r="F91" s="65"/>
      <c r="G91" s="67"/>
      <c r="I91" s="65"/>
      <c r="N91" s="37"/>
      <c r="O91" s="37"/>
      <c r="P91" s="165"/>
      <c r="Q91" s="165"/>
      <c r="R91" s="165"/>
      <c r="S91" s="165"/>
    </row>
    <row r="92" spans="2:70" ht="13.5" thickBot="1" x14ac:dyDescent="0.25">
      <c r="C92" s="57"/>
      <c r="E92" s="65" t="s">
        <v>34</v>
      </c>
      <c r="F92" s="192"/>
      <c r="G92" s="41" t="s">
        <v>51</v>
      </c>
      <c r="H92" s="72" t="s">
        <v>6</v>
      </c>
      <c r="I92" s="192"/>
      <c r="J92" s="196"/>
      <c r="K92" s="55" t="str">
        <f>IF(AND(F92=AA92,G92=AB92,I92=AC92,J92=AD92),$AA$2,$AB$2)</f>
        <v xml:space="preserve"> </v>
      </c>
      <c r="N92" s="37"/>
      <c r="O92" s="37"/>
      <c r="P92" s="165"/>
      <c r="Q92" s="165"/>
      <c r="R92" s="165"/>
      <c r="S92" s="165"/>
      <c r="AA92" s="43" t="s">
        <v>147</v>
      </c>
      <c r="AB92" s="43" t="s">
        <v>51</v>
      </c>
      <c r="AC92" s="43" t="s">
        <v>138</v>
      </c>
      <c r="AD92" s="71" t="s">
        <v>64</v>
      </c>
      <c r="AE92" s="19">
        <f>IF(K92=$AA$2,1,0)</f>
        <v>0</v>
      </c>
    </row>
    <row r="93" spans="2:70" ht="13.5" thickBot="1" x14ac:dyDescent="0.25">
      <c r="C93" s="57"/>
      <c r="E93" s="65"/>
      <c r="F93" s="65"/>
      <c r="G93" s="67"/>
      <c r="H93" s="72"/>
      <c r="I93" s="58"/>
      <c r="J93" s="67"/>
      <c r="N93" s="37"/>
      <c r="O93" s="37"/>
      <c r="P93" s="165"/>
      <c r="Q93" s="165"/>
      <c r="R93" s="165"/>
      <c r="S93" s="165"/>
    </row>
    <row r="94" spans="2:70" ht="13.5" thickBot="1" x14ac:dyDescent="0.25">
      <c r="C94" s="57"/>
      <c r="H94" s="65" t="s">
        <v>34</v>
      </c>
      <c r="I94" s="192"/>
      <c r="J94" s="196"/>
      <c r="K94" s="55" t="str">
        <f>IF(AND(I94=AA94,J94=AB94),$AA$2,$AB$2)</f>
        <v xml:space="preserve"> </v>
      </c>
      <c r="N94" s="37"/>
      <c r="O94" s="37"/>
      <c r="P94" s="165"/>
      <c r="Q94" s="165"/>
      <c r="R94" s="165"/>
      <c r="S94" s="165"/>
      <c r="AA94" s="43" t="s">
        <v>172</v>
      </c>
      <c r="AB94" s="43" t="s">
        <v>65</v>
      </c>
      <c r="AE94" s="19">
        <f>IF(K94=$AA$2,1,0)</f>
        <v>0</v>
      </c>
    </row>
    <row r="95" spans="2:70" x14ac:dyDescent="0.2">
      <c r="C95" s="57"/>
      <c r="F95" s="72"/>
      <c r="G95" s="70"/>
      <c r="H95" s="12"/>
      <c r="I95" s="63"/>
      <c r="N95" s="37"/>
      <c r="O95" s="37"/>
      <c r="P95" s="165"/>
      <c r="Q95" s="165"/>
      <c r="R95" s="165"/>
      <c r="S95" s="165"/>
    </row>
    <row r="96" spans="2:70" s="49" customFormat="1" x14ac:dyDescent="0.2">
      <c r="C96" s="57"/>
      <c r="D96" s="48"/>
      <c r="E96" s="77"/>
      <c r="F96" s="74"/>
      <c r="G96" s="51"/>
      <c r="H96" s="77"/>
      <c r="I96" s="78"/>
      <c r="J96" s="81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75"/>
      <c r="AB96" s="75"/>
      <c r="AC96" s="75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6"/>
      <c r="BP96" s="166"/>
      <c r="BQ96" s="166"/>
      <c r="BR96" s="166"/>
    </row>
    <row r="97" spans="3:70" s="49" customFormat="1" x14ac:dyDescent="0.2">
      <c r="C97" s="57"/>
      <c r="D97" s="48"/>
      <c r="E97" s="77"/>
      <c r="F97" s="74"/>
      <c r="G97" s="51"/>
      <c r="H97" s="77"/>
      <c r="I97" s="84"/>
      <c r="J97" s="81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75"/>
      <c r="AB97" s="75"/>
      <c r="AC97" s="75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</row>
    <row r="98" spans="3:70" s="49" customFormat="1" x14ac:dyDescent="0.2">
      <c r="C98" s="57"/>
      <c r="D98" s="48"/>
      <c r="E98" s="77"/>
      <c r="F98" s="74"/>
      <c r="G98" s="51"/>
      <c r="H98" s="77"/>
      <c r="I98" s="78"/>
      <c r="J98" s="81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75"/>
      <c r="AB98" s="75"/>
      <c r="AC98" s="75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166"/>
      <c r="BB98" s="166"/>
      <c r="BC98" s="166"/>
      <c r="BD98" s="166"/>
      <c r="BE98" s="166"/>
      <c r="BF98" s="166"/>
      <c r="BG98" s="166"/>
      <c r="BH98" s="166"/>
      <c r="BI98" s="166"/>
      <c r="BJ98" s="166"/>
      <c r="BK98" s="166"/>
      <c r="BL98" s="166"/>
      <c r="BM98" s="166"/>
      <c r="BN98" s="166"/>
      <c r="BO98" s="166"/>
      <c r="BP98" s="166"/>
      <c r="BQ98" s="166"/>
      <c r="BR98" s="166"/>
    </row>
    <row r="99" spans="3:70" ht="30" customHeight="1" x14ac:dyDescent="0.2">
      <c r="C99" s="64" t="s">
        <v>1</v>
      </c>
      <c r="D99" s="250" t="s">
        <v>83</v>
      </c>
      <c r="E99" s="249"/>
      <c r="F99" s="249"/>
      <c r="G99" s="249"/>
      <c r="H99" s="249"/>
      <c r="I99" s="249"/>
      <c r="J99" s="249"/>
      <c r="K99" s="249"/>
      <c r="N99" s="37"/>
      <c r="O99" s="37"/>
      <c r="P99" s="165"/>
      <c r="Q99" s="165"/>
      <c r="R99" s="165"/>
      <c r="S99" s="165"/>
    </row>
    <row r="100" spans="3:70" ht="13.5" thickBot="1" x14ac:dyDescent="0.25">
      <c r="C100" s="57"/>
      <c r="I100" s="63"/>
      <c r="N100" s="37"/>
      <c r="O100" s="37"/>
      <c r="P100" s="165"/>
      <c r="Q100" s="165"/>
      <c r="R100" s="165"/>
      <c r="S100" s="165"/>
    </row>
    <row r="101" spans="3:70" ht="13.5" thickBot="1" x14ac:dyDescent="0.25">
      <c r="D101" s="192"/>
      <c r="E101" s="61" t="s">
        <v>34</v>
      </c>
      <c r="F101" s="41" t="s">
        <v>52</v>
      </c>
      <c r="H101" s="72" t="s">
        <v>6</v>
      </c>
      <c r="I101" s="192"/>
      <c r="K101" s="55" t="str">
        <f>IF(AND(D101=AA101,F101=AB101,I101=AC101),$AA$2,$AB$2)</f>
        <v xml:space="preserve"> </v>
      </c>
      <c r="N101" s="37"/>
      <c r="O101" s="37"/>
      <c r="P101" s="165"/>
      <c r="Q101" s="165"/>
      <c r="R101" s="165"/>
      <c r="S101" s="165"/>
      <c r="AA101" s="43" t="s">
        <v>53</v>
      </c>
      <c r="AB101" s="86" t="s">
        <v>52</v>
      </c>
      <c r="AC101" s="85" t="s">
        <v>54</v>
      </c>
      <c r="AE101" s="19">
        <f>IF(K101=$AA$2,1,0)</f>
        <v>0</v>
      </c>
    </row>
    <row r="102" spans="3:70" ht="13.5" thickBot="1" x14ac:dyDescent="0.25">
      <c r="C102" s="57"/>
      <c r="E102" s="39"/>
      <c r="F102" s="65"/>
      <c r="G102" s="67"/>
      <c r="I102" s="65"/>
      <c r="N102" s="37"/>
      <c r="O102" s="37"/>
      <c r="P102" s="165"/>
      <c r="Q102" s="165"/>
      <c r="R102" s="165"/>
      <c r="S102" s="165"/>
    </row>
    <row r="103" spans="3:70" ht="13.5" thickBot="1" x14ac:dyDescent="0.25">
      <c r="C103" s="57"/>
      <c r="E103" s="65" t="s">
        <v>34</v>
      </c>
      <c r="F103" s="192"/>
      <c r="G103" s="192"/>
      <c r="H103" s="72" t="s">
        <v>6</v>
      </c>
      <c r="I103" s="192"/>
      <c r="J103" s="196"/>
      <c r="K103" s="55" t="str">
        <f>IF(AND(F103=AA103,G103=AB103,I103=AC103,J103=AD103),$AA$2,$AB$2)</f>
        <v xml:space="preserve"> </v>
      </c>
      <c r="N103" s="37"/>
      <c r="O103" s="37"/>
      <c r="P103" s="165"/>
      <c r="Q103" s="165"/>
      <c r="R103" s="165"/>
      <c r="S103" s="165"/>
      <c r="AA103" s="43" t="s">
        <v>174</v>
      </c>
      <c r="AB103" s="43" t="s">
        <v>51</v>
      </c>
      <c r="AC103" s="43" t="s">
        <v>173</v>
      </c>
      <c r="AD103" s="43" t="s">
        <v>65</v>
      </c>
      <c r="AE103" s="19">
        <f>IF(K103=$AA$2,1,0)</f>
        <v>0</v>
      </c>
    </row>
    <row r="104" spans="3:70" ht="13.5" thickBot="1" x14ac:dyDescent="0.25">
      <c r="C104" s="57"/>
      <c r="E104" s="65"/>
      <c r="F104" s="65"/>
      <c r="G104" s="67"/>
      <c r="H104" s="72"/>
      <c r="I104" s="58"/>
      <c r="J104" s="67"/>
      <c r="N104" s="37"/>
      <c r="O104" s="37"/>
      <c r="P104" s="165"/>
      <c r="Q104" s="165"/>
      <c r="R104" s="165"/>
      <c r="S104" s="165"/>
    </row>
    <row r="105" spans="3:70" ht="13.5" thickBot="1" x14ac:dyDescent="0.25">
      <c r="C105" s="57"/>
      <c r="H105" s="65" t="s">
        <v>34</v>
      </c>
      <c r="I105" s="192"/>
      <c r="J105" s="196"/>
      <c r="K105" s="55" t="str">
        <f>IF(AND(I105=AA105,J105=AB105),$AA$2,$AB$2)</f>
        <v xml:space="preserve"> </v>
      </c>
      <c r="N105" s="37"/>
      <c r="O105" s="37"/>
      <c r="P105" s="165"/>
      <c r="Q105" s="165"/>
      <c r="R105" s="165"/>
      <c r="S105" s="165"/>
      <c r="AA105" s="43" t="s">
        <v>133</v>
      </c>
      <c r="AB105" s="71" t="s">
        <v>64</v>
      </c>
      <c r="AE105" s="19">
        <f>IF(K105=$AA$2,1,0)</f>
        <v>0</v>
      </c>
    </row>
    <row r="106" spans="3:70" x14ac:dyDescent="0.2">
      <c r="C106" s="57"/>
      <c r="F106" s="72"/>
      <c r="G106" s="70"/>
      <c r="H106" s="12"/>
      <c r="I106" s="63"/>
      <c r="N106" s="37"/>
      <c r="O106" s="37"/>
      <c r="P106" s="165"/>
      <c r="Q106" s="165"/>
      <c r="R106" s="165"/>
      <c r="S106" s="165"/>
    </row>
    <row r="107" spans="3:70" s="49" customFormat="1" x14ac:dyDescent="0.2">
      <c r="C107" s="57"/>
      <c r="D107" s="48"/>
      <c r="E107" s="77"/>
      <c r="F107" s="74"/>
      <c r="G107" s="51"/>
      <c r="H107" s="77"/>
      <c r="I107" s="78"/>
      <c r="J107" s="81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75"/>
      <c r="AB107" s="75"/>
      <c r="AC107" s="75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166"/>
      <c r="BB107" s="166"/>
      <c r="BC107" s="166"/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</row>
    <row r="108" spans="3:70" s="49" customFormat="1" x14ac:dyDescent="0.2">
      <c r="C108" s="57"/>
      <c r="D108" s="48"/>
      <c r="E108" s="77"/>
      <c r="F108" s="74"/>
      <c r="G108" s="51"/>
      <c r="H108" s="77"/>
      <c r="I108" s="84"/>
      <c r="J108" s="81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75"/>
      <c r="AB108" s="75"/>
      <c r="AC108" s="75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166"/>
      <c r="BB108" s="166"/>
      <c r="BC108" s="166"/>
      <c r="BD108" s="166"/>
      <c r="BE108" s="166"/>
      <c r="BF108" s="166"/>
      <c r="BG108" s="166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</row>
    <row r="109" spans="3:70" s="49" customFormat="1" x14ac:dyDescent="0.2">
      <c r="C109" s="57"/>
      <c r="D109" s="48"/>
      <c r="E109" s="77"/>
      <c r="F109" s="74"/>
      <c r="G109" s="51"/>
      <c r="H109" s="77"/>
      <c r="I109" s="78"/>
      <c r="J109" s="81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75"/>
      <c r="AB109" s="75"/>
      <c r="AC109" s="75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166"/>
      <c r="BB109" s="166"/>
      <c r="BC109" s="166"/>
      <c r="BD109" s="166"/>
      <c r="BE109" s="166"/>
      <c r="BF109" s="166"/>
      <c r="BG109" s="166"/>
      <c r="BH109" s="166"/>
      <c r="BI109" s="166"/>
      <c r="BJ109" s="166"/>
      <c r="BK109" s="166"/>
      <c r="BL109" s="166"/>
      <c r="BM109" s="166"/>
      <c r="BN109" s="166"/>
      <c r="BO109" s="166"/>
      <c r="BP109" s="166"/>
      <c r="BQ109" s="166"/>
      <c r="BR109" s="166"/>
    </row>
    <row r="110" spans="3:70" ht="15" customHeight="1" x14ac:dyDescent="0.2">
      <c r="C110" s="251" t="s">
        <v>2</v>
      </c>
      <c r="D110" s="250" t="s">
        <v>106</v>
      </c>
      <c r="E110" s="249"/>
      <c r="F110" s="249"/>
      <c r="G110" s="249"/>
      <c r="H110" s="249"/>
      <c r="I110" s="249"/>
      <c r="J110" s="249"/>
      <c r="K110" s="249"/>
      <c r="N110" s="37"/>
      <c r="O110" s="37"/>
      <c r="P110" s="165"/>
      <c r="Q110" s="165"/>
      <c r="R110" s="165"/>
      <c r="S110" s="165"/>
    </row>
    <row r="111" spans="3:70" ht="15" customHeight="1" x14ac:dyDescent="0.2">
      <c r="C111" s="251"/>
      <c r="D111" s="249"/>
      <c r="E111" s="249"/>
      <c r="F111" s="249"/>
      <c r="G111" s="249"/>
      <c r="H111" s="249"/>
      <c r="I111" s="249"/>
      <c r="J111" s="249"/>
      <c r="K111" s="249"/>
      <c r="N111" s="37"/>
      <c r="O111" s="37"/>
      <c r="P111" s="165"/>
      <c r="Q111" s="165"/>
      <c r="R111" s="165"/>
      <c r="S111" s="165"/>
    </row>
    <row r="112" spans="3:70" ht="13.5" thickBot="1" x14ac:dyDescent="0.25">
      <c r="C112" s="57"/>
      <c r="I112" s="63"/>
      <c r="N112" s="37"/>
      <c r="O112" s="37"/>
      <c r="P112" s="165"/>
      <c r="Q112" s="165"/>
      <c r="R112" s="165"/>
      <c r="S112" s="165"/>
    </row>
    <row r="113" spans="3:70" ht="13.5" thickBot="1" x14ac:dyDescent="0.25">
      <c r="D113" s="192"/>
      <c r="E113" s="61" t="s">
        <v>34</v>
      </c>
      <c r="F113" s="192"/>
      <c r="H113" s="72" t="s">
        <v>6</v>
      </c>
      <c r="I113" s="82" t="s">
        <v>53</v>
      </c>
      <c r="K113" s="55" t="str">
        <f>IF(AND(D113=AA113,F113=AB113,I113=AC113),$AA$2,$AB$2)</f>
        <v xml:space="preserve"> </v>
      </c>
      <c r="N113" s="37"/>
      <c r="O113" s="37"/>
      <c r="P113" s="165"/>
      <c r="Q113" s="165"/>
      <c r="R113" s="165"/>
      <c r="S113" s="165"/>
      <c r="AA113" s="85" t="s">
        <v>54</v>
      </c>
      <c r="AB113" s="86" t="s">
        <v>52</v>
      </c>
      <c r="AC113" s="43" t="s">
        <v>53</v>
      </c>
      <c r="AE113" s="19">
        <f>IF(K113=$AA$2,1,0)</f>
        <v>0</v>
      </c>
    </row>
    <row r="114" spans="3:70" ht="13.5" thickBot="1" x14ac:dyDescent="0.25">
      <c r="C114" s="57"/>
      <c r="E114" s="39"/>
      <c r="F114" s="65"/>
      <c r="G114" s="67"/>
      <c r="I114" s="65"/>
      <c r="N114" s="37"/>
      <c r="O114" s="37"/>
      <c r="P114" s="165"/>
      <c r="Q114" s="165"/>
      <c r="R114" s="165"/>
      <c r="S114" s="165"/>
    </row>
    <row r="115" spans="3:70" ht="13.5" thickBot="1" x14ac:dyDescent="0.25">
      <c r="C115" s="57"/>
      <c r="E115" s="65" t="s">
        <v>34</v>
      </c>
      <c r="F115" s="192"/>
      <c r="G115" s="192"/>
      <c r="H115" s="72" t="s">
        <v>6</v>
      </c>
      <c r="I115" s="192"/>
      <c r="J115" s="196"/>
      <c r="K115" s="55" t="str">
        <f>IF(AND(F115=AA115,G115=AB115,I115=AC115,J115=AD115),$AA$2,$AB$2)</f>
        <v xml:space="preserve"> </v>
      </c>
      <c r="N115" s="37"/>
      <c r="O115" s="37"/>
      <c r="P115" s="165"/>
      <c r="Q115" s="165"/>
      <c r="R115" s="165"/>
      <c r="S115" s="165"/>
      <c r="AA115" s="43" t="s">
        <v>166</v>
      </c>
      <c r="AB115" s="43" t="s">
        <v>51</v>
      </c>
      <c r="AC115" s="43" t="s">
        <v>176</v>
      </c>
      <c r="AD115" s="71" t="s">
        <v>64</v>
      </c>
      <c r="AE115" s="19">
        <f>IF(K115=$AA$2,1,0)</f>
        <v>0</v>
      </c>
    </row>
    <row r="116" spans="3:70" ht="13.5" thickBot="1" x14ac:dyDescent="0.25">
      <c r="C116" s="57"/>
      <c r="E116" s="65"/>
      <c r="F116" s="65"/>
      <c r="G116" s="67"/>
      <c r="H116" s="72"/>
      <c r="I116" s="58"/>
      <c r="J116" s="67"/>
      <c r="N116" s="37"/>
      <c r="O116" s="37"/>
      <c r="P116" s="165"/>
      <c r="Q116" s="165"/>
      <c r="R116" s="165"/>
      <c r="S116" s="165"/>
    </row>
    <row r="117" spans="3:70" ht="13.5" thickBot="1" x14ac:dyDescent="0.25">
      <c r="C117" s="57"/>
      <c r="H117" s="65" t="s">
        <v>34</v>
      </c>
      <c r="I117" s="192"/>
      <c r="J117" s="196"/>
      <c r="K117" s="55" t="str">
        <f>IF(AND(I117=AA117,J117=AB117),$AA$2,$AB$2)</f>
        <v xml:space="preserve"> </v>
      </c>
      <c r="N117" s="37"/>
      <c r="O117" s="37"/>
      <c r="P117" s="165"/>
      <c r="Q117" s="165"/>
      <c r="R117" s="165"/>
      <c r="S117" s="165"/>
      <c r="AA117" s="43" t="s">
        <v>175</v>
      </c>
      <c r="AB117" s="43" t="s">
        <v>65</v>
      </c>
      <c r="AE117" s="19">
        <f>IF(K117=$AA$2,1,0)</f>
        <v>0</v>
      </c>
    </row>
    <row r="118" spans="3:70" x14ac:dyDescent="0.2">
      <c r="C118" s="57"/>
      <c r="F118" s="72"/>
      <c r="G118" s="70"/>
      <c r="H118" s="12"/>
      <c r="I118" s="63"/>
      <c r="N118" s="37"/>
      <c r="O118" s="37"/>
      <c r="P118" s="165"/>
      <c r="Q118" s="165"/>
      <c r="R118" s="165"/>
      <c r="S118" s="165"/>
    </row>
    <row r="119" spans="3:70" s="49" customFormat="1" x14ac:dyDescent="0.2">
      <c r="C119" s="57"/>
      <c r="D119" s="48"/>
      <c r="E119" s="77"/>
      <c r="F119" s="74"/>
      <c r="G119" s="51"/>
      <c r="H119" s="77"/>
      <c r="I119" s="78"/>
      <c r="J119" s="81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75"/>
      <c r="AB119" s="75"/>
      <c r="AC119" s="75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166"/>
      <c r="BB119" s="166"/>
      <c r="BC119" s="166"/>
      <c r="BD119" s="166"/>
      <c r="BE119" s="166"/>
      <c r="BF119" s="166"/>
      <c r="BG119" s="166"/>
      <c r="BH119" s="166"/>
      <c r="BI119" s="166"/>
      <c r="BJ119" s="166"/>
      <c r="BK119" s="166"/>
      <c r="BL119" s="166"/>
      <c r="BM119" s="166"/>
      <c r="BN119" s="166"/>
      <c r="BO119" s="166"/>
      <c r="BP119" s="166"/>
      <c r="BQ119" s="166"/>
      <c r="BR119" s="166"/>
    </row>
    <row r="120" spans="3:70" s="49" customFormat="1" x14ac:dyDescent="0.2">
      <c r="C120" s="57"/>
      <c r="D120" s="48"/>
      <c r="E120" s="77"/>
      <c r="F120" s="74"/>
      <c r="G120" s="51"/>
      <c r="H120" s="77"/>
      <c r="I120" s="84"/>
      <c r="J120" s="81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75"/>
      <c r="AB120" s="75"/>
      <c r="AC120" s="75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166"/>
      <c r="BB120" s="166"/>
      <c r="BC120" s="166"/>
      <c r="BD120" s="166"/>
      <c r="BE120" s="166"/>
      <c r="BF120" s="166"/>
      <c r="BG120" s="166"/>
      <c r="BH120" s="166"/>
      <c r="BI120" s="166"/>
      <c r="BJ120" s="166"/>
      <c r="BK120" s="166"/>
      <c r="BL120" s="166"/>
      <c r="BM120" s="166"/>
      <c r="BN120" s="166"/>
      <c r="BO120" s="166"/>
      <c r="BP120" s="166"/>
      <c r="BQ120" s="166"/>
      <c r="BR120" s="166"/>
    </row>
    <row r="121" spans="3:70" s="49" customFormat="1" x14ac:dyDescent="0.2">
      <c r="C121" s="57"/>
      <c r="D121" s="48"/>
      <c r="E121" s="77"/>
      <c r="F121" s="74"/>
      <c r="G121" s="51"/>
      <c r="H121" s="77"/>
      <c r="I121" s="78"/>
      <c r="J121" s="81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75"/>
      <c r="AB121" s="75"/>
      <c r="AC121" s="75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166"/>
      <c r="BB121" s="166"/>
      <c r="BC121" s="166"/>
      <c r="BD121" s="166"/>
      <c r="BE121" s="166"/>
      <c r="BF121" s="166"/>
      <c r="BG121" s="166"/>
      <c r="BH121" s="166"/>
      <c r="BI121" s="166"/>
      <c r="BJ121" s="166"/>
      <c r="BK121" s="166"/>
      <c r="BL121" s="166"/>
      <c r="BM121" s="166"/>
      <c r="BN121" s="166"/>
      <c r="BO121" s="166"/>
      <c r="BP121" s="166"/>
      <c r="BQ121" s="166"/>
      <c r="BR121" s="166"/>
    </row>
    <row r="122" spans="3:70" ht="30" customHeight="1" x14ac:dyDescent="0.2">
      <c r="C122" s="64" t="s">
        <v>11</v>
      </c>
      <c r="D122" s="250" t="s">
        <v>84</v>
      </c>
      <c r="E122" s="249"/>
      <c r="F122" s="249"/>
      <c r="G122" s="249"/>
      <c r="H122" s="249"/>
      <c r="I122" s="249"/>
      <c r="J122" s="249"/>
      <c r="K122" s="249"/>
      <c r="N122" s="37"/>
      <c r="O122" s="37"/>
      <c r="P122" s="165"/>
      <c r="Q122" s="165"/>
      <c r="R122" s="165"/>
      <c r="S122" s="165"/>
    </row>
    <row r="123" spans="3:70" ht="13.5" thickBot="1" x14ac:dyDescent="0.25">
      <c r="C123" s="57"/>
      <c r="I123" s="63"/>
      <c r="N123" s="37"/>
      <c r="O123" s="37"/>
      <c r="P123" s="165"/>
      <c r="Q123" s="165"/>
      <c r="R123" s="165"/>
      <c r="S123" s="165"/>
    </row>
    <row r="124" spans="3:70" ht="13.5" thickBot="1" x14ac:dyDescent="0.25">
      <c r="D124" s="192"/>
      <c r="E124" s="61" t="s">
        <v>34</v>
      </c>
      <c r="F124" s="192"/>
      <c r="H124" s="61" t="s">
        <v>7</v>
      </c>
      <c r="I124" s="66" t="s">
        <v>54</v>
      </c>
      <c r="K124" s="55" t="str">
        <f>IF(AND(D124=AA124,F124=AB124,I124=AC124),$AA$2,$AB$2)</f>
        <v xml:space="preserve"> </v>
      </c>
      <c r="N124" s="37"/>
      <c r="O124" s="37"/>
      <c r="P124" s="165"/>
      <c r="Q124" s="165"/>
      <c r="R124" s="165"/>
      <c r="S124" s="165"/>
      <c r="AA124" s="86" t="s">
        <v>52</v>
      </c>
      <c r="AB124" s="43" t="s">
        <v>53</v>
      </c>
      <c r="AC124" s="85" t="s">
        <v>54</v>
      </c>
      <c r="AE124" s="19">
        <f>IF(K124=$AA$2,1,0)</f>
        <v>0</v>
      </c>
    </row>
    <row r="125" spans="3:70" ht="13.5" thickBot="1" x14ac:dyDescent="0.25">
      <c r="C125" s="57"/>
      <c r="E125" s="39"/>
      <c r="F125" s="65"/>
      <c r="G125" s="67"/>
      <c r="H125" s="12"/>
      <c r="I125" s="65"/>
      <c r="N125" s="37"/>
      <c r="O125" s="37"/>
      <c r="P125" s="165"/>
      <c r="Q125" s="165"/>
      <c r="R125" s="165"/>
      <c r="S125" s="165"/>
    </row>
    <row r="126" spans="3:70" ht="13.5" thickBot="1" x14ac:dyDescent="0.25">
      <c r="C126" s="57"/>
      <c r="E126" s="65" t="s">
        <v>34</v>
      </c>
      <c r="F126" s="192"/>
      <c r="G126" s="196"/>
      <c r="H126" s="61" t="s">
        <v>7</v>
      </c>
      <c r="I126" s="192"/>
      <c r="J126" s="196"/>
      <c r="K126" s="55" t="str">
        <f>IF(AND(F126=AA126,G126=AB126,I126=AC126,J126=AD126),$AA$2,$AB$2)</f>
        <v xml:space="preserve"> </v>
      </c>
      <c r="N126" s="37"/>
      <c r="O126" s="37"/>
      <c r="P126" s="165"/>
      <c r="Q126" s="165"/>
      <c r="R126" s="165"/>
      <c r="S126" s="165"/>
      <c r="AA126" s="43" t="s">
        <v>178</v>
      </c>
      <c r="AB126" s="87" t="s">
        <v>64</v>
      </c>
      <c r="AC126" s="43" t="s">
        <v>177</v>
      </c>
      <c r="AD126" s="43" t="s">
        <v>65</v>
      </c>
      <c r="AE126" s="19">
        <f>IF(K126=$AA$2,1,0)</f>
        <v>0</v>
      </c>
    </row>
    <row r="127" spans="3:70" ht="13.5" thickBot="1" x14ac:dyDescent="0.25">
      <c r="C127" s="57"/>
      <c r="E127" s="65"/>
      <c r="F127" s="65"/>
      <c r="G127" s="67"/>
      <c r="H127" s="72"/>
      <c r="I127" s="58"/>
      <c r="J127" s="67"/>
      <c r="N127" s="37"/>
      <c r="O127" s="37"/>
      <c r="P127" s="165"/>
      <c r="Q127" s="165"/>
      <c r="R127" s="165"/>
      <c r="S127" s="165"/>
    </row>
    <row r="128" spans="3:70" ht="13.5" thickBot="1" x14ac:dyDescent="0.25">
      <c r="C128" s="57"/>
      <c r="H128" s="65" t="s">
        <v>34</v>
      </c>
      <c r="I128" s="192"/>
      <c r="J128" s="192"/>
      <c r="K128" s="55" t="str">
        <f>IF(AND(I128=AA128,J128=AB128),$AA$2,$AB$2)</f>
        <v xml:space="preserve"> </v>
      </c>
      <c r="N128" s="37"/>
      <c r="O128" s="37"/>
      <c r="P128" s="165"/>
      <c r="Q128" s="165"/>
      <c r="R128" s="165"/>
      <c r="S128" s="165"/>
      <c r="AA128" s="43" t="s">
        <v>138</v>
      </c>
      <c r="AB128" s="88" t="s">
        <v>51</v>
      </c>
      <c r="AE128" s="19">
        <f>IF(K128=$AA$2,1,0)</f>
        <v>0</v>
      </c>
    </row>
    <row r="129" spans="3:70" x14ac:dyDescent="0.2">
      <c r="C129" s="57"/>
      <c r="F129" s="72"/>
      <c r="G129" s="70"/>
      <c r="H129" s="12"/>
      <c r="I129" s="63"/>
      <c r="N129" s="37"/>
      <c r="O129" s="37"/>
      <c r="P129" s="165"/>
      <c r="Q129" s="165"/>
      <c r="R129" s="165"/>
      <c r="S129" s="165"/>
    </row>
    <row r="130" spans="3:70" s="49" customFormat="1" x14ac:dyDescent="0.2">
      <c r="C130" s="57"/>
      <c r="D130" s="48"/>
      <c r="E130" s="77"/>
      <c r="F130" s="74"/>
      <c r="G130" s="51"/>
      <c r="H130" s="77"/>
      <c r="I130" s="78"/>
      <c r="J130" s="81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75"/>
      <c r="AB130" s="75"/>
      <c r="AC130" s="75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166"/>
      <c r="BB130" s="166"/>
      <c r="BC130" s="166"/>
      <c r="BD130" s="166"/>
      <c r="BE130" s="166"/>
      <c r="BF130" s="166"/>
      <c r="BG130" s="166"/>
      <c r="BH130" s="166"/>
      <c r="BI130" s="166"/>
      <c r="BJ130" s="166"/>
      <c r="BK130" s="166"/>
      <c r="BL130" s="166"/>
      <c r="BM130" s="166"/>
      <c r="BN130" s="166"/>
      <c r="BO130" s="166"/>
      <c r="BP130" s="166"/>
      <c r="BQ130" s="166"/>
      <c r="BR130" s="166"/>
    </row>
    <row r="131" spans="3:70" s="49" customFormat="1" x14ac:dyDescent="0.2">
      <c r="C131" s="57"/>
      <c r="D131" s="48"/>
      <c r="E131" s="77"/>
      <c r="F131" s="74"/>
      <c r="G131" s="51"/>
      <c r="H131" s="77"/>
      <c r="I131" s="84"/>
      <c r="J131" s="81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75"/>
      <c r="AB131" s="75"/>
      <c r="AC131" s="75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166"/>
      <c r="BB131" s="166"/>
      <c r="BC131" s="166"/>
      <c r="BD131" s="166"/>
      <c r="BE131" s="166"/>
      <c r="BF131" s="166"/>
      <c r="BG131" s="166"/>
      <c r="BH131" s="166"/>
      <c r="BI131" s="166"/>
      <c r="BJ131" s="166"/>
      <c r="BK131" s="166"/>
      <c r="BL131" s="166"/>
      <c r="BM131" s="166"/>
      <c r="BN131" s="166"/>
      <c r="BO131" s="166"/>
      <c r="BP131" s="166"/>
      <c r="BQ131" s="166"/>
      <c r="BR131" s="166"/>
    </row>
    <row r="132" spans="3:70" s="49" customFormat="1" x14ac:dyDescent="0.2">
      <c r="C132" s="57"/>
      <c r="D132" s="48"/>
      <c r="E132" s="77"/>
      <c r="F132" s="74"/>
      <c r="G132" s="51"/>
      <c r="H132" s="77"/>
      <c r="I132" s="78"/>
      <c r="J132" s="81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75"/>
      <c r="AB132" s="75"/>
      <c r="AC132" s="75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166"/>
      <c r="BB132" s="166"/>
      <c r="BC132" s="166"/>
      <c r="BD132" s="166"/>
      <c r="BE132" s="166"/>
      <c r="BF132" s="166"/>
      <c r="BG132" s="166"/>
      <c r="BH132" s="166"/>
      <c r="BI132" s="166"/>
      <c r="BJ132" s="166"/>
      <c r="BK132" s="166"/>
      <c r="BL132" s="166"/>
      <c r="BM132" s="166"/>
      <c r="BN132" s="166"/>
      <c r="BO132" s="166"/>
      <c r="BP132" s="166"/>
      <c r="BQ132" s="166"/>
      <c r="BR132" s="166"/>
    </row>
    <row r="133" spans="3:70" ht="42" customHeight="1" x14ac:dyDescent="0.2">
      <c r="C133" s="64" t="s">
        <v>12</v>
      </c>
      <c r="D133" s="250" t="s">
        <v>85</v>
      </c>
      <c r="E133" s="249"/>
      <c r="F133" s="249"/>
      <c r="G133" s="249"/>
      <c r="H133" s="249"/>
      <c r="I133" s="249"/>
      <c r="J133" s="249"/>
      <c r="K133" s="249"/>
      <c r="N133" s="37"/>
      <c r="O133" s="37"/>
      <c r="P133" s="165"/>
      <c r="Q133" s="165"/>
      <c r="R133" s="165"/>
      <c r="S133" s="165"/>
    </row>
    <row r="134" spans="3:70" ht="13.5" thickBot="1" x14ac:dyDescent="0.25">
      <c r="C134" s="57"/>
      <c r="I134" s="63"/>
      <c r="N134" s="37"/>
      <c r="O134" s="37"/>
      <c r="P134" s="165"/>
      <c r="Q134" s="165"/>
      <c r="R134" s="165"/>
      <c r="S134" s="165"/>
    </row>
    <row r="135" spans="3:70" ht="13.5" thickBot="1" x14ac:dyDescent="0.25">
      <c r="C135" s="57"/>
      <c r="D135" s="39" t="s">
        <v>86</v>
      </c>
      <c r="H135" s="61" t="s">
        <v>34</v>
      </c>
      <c r="I135" s="192"/>
      <c r="J135" s="37" t="s">
        <v>65</v>
      </c>
      <c r="K135" s="55" t="str">
        <f>IF(AND(I135=AA135),$AA$2,$AB$2)</f>
        <v xml:space="preserve"> </v>
      </c>
      <c r="N135" s="37"/>
      <c r="O135" s="37"/>
      <c r="P135" s="165"/>
      <c r="Q135" s="165"/>
      <c r="R135" s="165"/>
      <c r="S135" s="165"/>
      <c r="AA135" s="43" t="s">
        <v>179</v>
      </c>
      <c r="AE135" s="19">
        <f>IF(K135=$AA$2,1,0)</f>
        <v>0</v>
      </c>
    </row>
    <row r="136" spans="3:70" ht="13.5" thickBot="1" x14ac:dyDescent="0.25">
      <c r="C136" s="57"/>
      <c r="I136" s="63"/>
      <c r="N136" s="37"/>
      <c r="O136" s="37"/>
      <c r="P136" s="165"/>
      <c r="Q136" s="165"/>
      <c r="R136" s="165"/>
      <c r="S136" s="165"/>
    </row>
    <row r="137" spans="3:70" ht="13.5" thickBot="1" x14ac:dyDescent="0.25">
      <c r="D137" s="82" t="s">
        <v>53</v>
      </c>
      <c r="E137" s="61" t="s">
        <v>34</v>
      </c>
      <c r="F137" s="192"/>
      <c r="H137" s="72" t="s">
        <v>6</v>
      </c>
      <c r="I137" s="192"/>
      <c r="K137" s="55" t="str">
        <f>IF(AND(D137=AA137,F137=AB137,I137=AC137),$AA$2,$AB$2)</f>
        <v xml:space="preserve"> </v>
      </c>
      <c r="N137" s="37"/>
      <c r="O137" s="37"/>
      <c r="P137" s="165"/>
      <c r="Q137" s="165"/>
      <c r="R137" s="165"/>
      <c r="S137" s="165"/>
      <c r="AA137" s="43" t="s">
        <v>53</v>
      </c>
      <c r="AB137" s="86" t="s">
        <v>52</v>
      </c>
      <c r="AC137" s="85" t="s">
        <v>54</v>
      </c>
      <c r="AE137" s="19">
        <f>IF(K137=$AA$2,1,0)</f>
        <v>0</v>
      </c>
    </row>
    <row r="138" spans="3:70" ht="13.5" thickBot="1" x14ac:dyDescent="0.25">
      <c r="C138" s="57"/>
      <c r="E138" s="39"/>
      <c r="F138" s="65"/>
      <c r="G138" s="67"/>
      <c r="I138" s="65"/>
      <c r="N138" s="37"/>
      <c r="O138" s="37"/>
      <c r="P138" s="165"/>
      <c r="Q138" s="165"/>
      <c r="R138" s="165"/>
      <c r="S138" s="165"/>
    </row>
    <row r="139" spans="3:70" ht="13.5" thickBot="1" x14ac:dyDescent="0.25">
      <c r="C139" s="57"/>
      <c r="E139" s="65" t="s">
        <v>34</v>
      </c>
      <c r="F139" s="192"/>
      <c r="G139" s="192"/>
      <c r="H139" s="72" t="s">
        <v>6</v>
      </c>
      <c r="I139" s="192"/>
      <c r="J139" s="196"/>
      <c r="K139" s="55" t="str">
        <f>IF(AND(F139=AA139,G139=AB139,I139=AC139,J139=AD139),$AA$2,$AB$2)</f>
        <v xml:space="preserve"> </v>
      </c>
      <c r="N139" s="37"/>
      <c r="O139" s="37"/>
      <c r="P139" s="165"/>
      <c r="Q139" s="165"/>
      <c r="R139" s="165"/>
      <c r="S139" s="165"/>
      <c r="AA139" s="43" t="s">
        <v>180</v>
      </c>
      <c r="AB139" s="88" t="s">
        <v>51</v>
      </c>
      <c r="AC139" s="43" t="s">
        <v>179</v>
      </c>
      <c r="AD139" s="44" t="s">
        <v>65</v>
      </c>
      <c r="AE139" s="19">
        <f>IF(K139=$AA$2,1,0)</f>
        <v>0</v>
      </c>
    </row>
    <row r="140" spans="3:70" ht="13.5" thickBot="1" x14ac:dyDescent="0.25">
      <c r="C140" s="57"/>
      <c r="E140" s="65"/>
      <c r="F140" s="65"/>
      <c r="G140" s="67"/>
      <c r="H140" s="72"/>
      <c r="I140" s="58"/>
      <c r="J140" s="67"/>
      <c r="N140" s="37"/>
      <c r="O140" s="37"/>
      <c r="P140" s="165"/>
      <c r="Q140" s="165"/>
      <c r="R140" s="165"/>
      <c r="S140" s="165"/>
      <c r="AB140" s="88"/>
    </row>
    <row r="141" spans="3:70" ht="13.5" thickBot="1" x14ac:dyDescent="0.25">
      <c r="C141" s="57"/>
      <c r="H141" s="65" t="s">
        <v>34</v>
      </c>
      <c r="I141" s="192"/>
      <c r="J141" s="196"/>
      <c r="K141" s="55" t="str">
        <f>IF(AND(I141=AA141,J141=AB141),$AA$2,$AB$2)</f>
        <v xml:space="preserve"> </v>
      </c>
      <c r="N141" s="37"/>
      <c r="O141" s="37"/>
      <c r="P141" s="165"/>
      <c r="Q141" s="165"/>
      <c r="R141" s="165"/>
      <c r="S141" s="165"/>
      <c r="AA141" s="43" t="s">
        <v>181</v>
      </c>
      <c r="AB141" s="87" t="s">
        <v>64</v>
      </c>
      <c r="AE141" s="19">
        <f>IF(K141=$AA$2,1,0)</f>
        <v>0</v>
      </c>
    </row>
    <row r="142" spans="3:70" x14ac:dyDescent="0.2">
      <c r="C142" s="57"/>
      <c r="F142" s="72"/>
      <c r="G142" s="70"/>
      <c r="H142" s="12"/>
      <c r="I142" s="63"/>
      <c r="N142" s="37"/>
      <c r="O142" s="37"/>
      <c r="P142" s="165"/>
      <c r="Q142" s="165"/>
      <c r="R142" s="165"/>
      <c r="S142" s="165"/>
    </row>
    <row r="143" spans="3:70" s="49" customFormat="1" ht="13.5" thickBot="1" x14ac:dyDescent="0.25">
      <c r="C143" s="57"/>
      <c r="D143" s="48"/>
      <c r="E143" s="77"/>
      <c r="F143" s="74"/>
      <c r="G143" s="51"/>
      <c r="H143" s="77"/>
      <c r="I143" s="78"/>
      <c r="J143" s="81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75"/>
      <c r="AB143" s="75"/>
      <c r="AC143" s="75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166"/>
      <c r="BB143" s="166"/>
      <c r="BC143" s="166"/>
      <c r="BD143" s="166"/>
      <c r="BE143" s="166"/>
      <c r="BF143" s="166"/>
      <c r="BG143" s="166"/>
      <c r="BH143" s="166"/>
      <c r="BI143" s="166"/>
      <c r="BJ143" s="166"/>
      <c r="BK143" s="166"/>
      <c r="BL143" s="166"/>
      <c r="BM143" s="166"/>
      <c r="BN143" s="166"/>
      <c r="BO143" s="166"/>
      <c r="BP143" s="166"/>
      <c r="BQ143" s="166"/>
      <c r="BR143" s="166"/>
    </row>
    <row r="144" spans="3:70" s="49" customFormat="1" ht="18.75" thickBot="1" x14ac:dyDescent="0.3">
      <c r="C144" s="57"/>
      <c r="D144" s="48"/>
      <c r="E144" s="77"/>
      <c r="F144" s="74"/>
      <c r="G144" s="51"/>
      <c r="H144" s="5">
        <f>COUNTIF(AE90:AE141,1)</f>
        <v>0</v>
      </c>
      <c r="I144" s="260" t="s">
        <v>42</v>
      </c>
      <c r="J144" s="261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75"/>
      <c r="AB144" s="75"/>
      <c r="AC144" s="75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166"/>
      <c r="BB144" s="166"/>
      <c r="BC144" s="166"/>
      <c r="BD144" s="166"/>
      <c r="BE144" s="166"/>
      <c r="BF144" s="166"/>
      <c r="BG144" s="166"/>
      <c r="BH144" s="166"/>
      <c r="BI144" s="166"/>
      <c r="BJ144" s="166"/>
      <c r="BK144" s="166"/>
      <c r="BL144" s="166"/>
      <c r="BM144" s="166"/>
      <c r="BN144" s="166"/>
      <c r="BO144" s="166"/>
      <c r="BP144" s="166"/>
      <c r="BQ144" s="166"/>
      <c r="BR144" s="166"/>
    </row>
    <row r="145" spans="2:70" s="3" customFormat="1" x14ac:dyDescent="0.2">
      <c r="C145" s="20"/>
      <c r="E145" s="10"/>
      <c r="F145" s="31"/>
      <c r="G145" s="31"/>
      <c r="H145" s="18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</row>
    <row r="146" spans="2:70" s="3" customFormat="1" ht="13.5" thickBot="1" x14ac:dyDescent="0.25">
      <c r="C146" s="20"/>
      <c r="E146" s="10"/>
      <c r="F146" s="31"/>
      <c r="G146" s="31"/>
      <c r="H146" s="18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  <c r="BR146" s="133"/>
    </row>
    <row r="147" spans="2:70" s="3" customFormat="1" ht="21" thickBot="1" x14ac:dyDescent="0.35">
      <c r="C147" s="217" t="s">
        <v>40</v>
      </c>
      <c r="D147" s="259"/>
      <c r="E147" s="259"/>
      <c r="F147" s="259"/>
      <c r="G147" s="32">
        <f>H79+H144</f>
        <v>0</v>
      </c>
      <c r="H147" s="219" t="s">
        <v>43</v>
      </c>
      <c r="I147" s="220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</row>
    <row r="148" spans="2:70" s="3" customFormat="1" x14ac:dyDescent="0.2">
      <c r="C148" s="20"/>
      <c r="E148" s="10"/>
      <c r="F148" s="31"/>
      <c r="G148" s="31"/>
      <c r="H148" s="18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133"/>
      <c r="BB148" s="133"/>
      <c r="BC148" s="133"/>
      <c r="BD148" s="133"/>
      <c r="BE148" s="133"/>
      <c r="BF148" s="133"/>
      <c r="BG148" s="133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  <c r="BR148" s="133"/>
    </row>
    <row r="149" spans="2:70" s="49" customFormat="1" x14ac:dyDescent="0.2">
      <c r="C149" s="57"/>
      <c r="D149" s="48"/>
      <c r="E149" s="77"/>
      <c r="F149" s="74"/>
      <c r="G149" s="51"/>
      <c r="H149" s="77"/>
      <c r="I149" s="78"/>
      <c r="J149" s="81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75"/>
      <c r="AB149" s="75"/>
      <c r="AC149" s="75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166"/>
      <c r="BB149" s="166"/>
      <c r="BC149" s="166"/>
      <c r="BD149" s="166"/>
      <c r="BE149" s="166"/>
      <c r="BF149" s="166"/>
      <c r="BG149" s="166"/>
      <c r="BH149" s="166"/>
      <c r="BI149" s="166"/>
      <c r="BJ149" s="166"/>
      <c r="BK149" s="166"/>
      <c r="BL149" s="166"/>
      <c r="BM149" s="166"/>
      <c r="BN149" s="166"/>
      <c r="BO149" s="166"/>
      <c r="BP149" s="166"/>
      <c r="BQ149" s="166"/>
      <c r="BR149" s="166"/>
    </row>
    <row r="150" spans="2:70" ht="13.5" thickBot="1" x14ac:dyDescent="0.25">
      <c r="N150" s="37"/>
      <c r="O150" s="37"/>
      <c r="P150" s="165"/>
      <c r="Q150" s="165"/>
      <c r="R150" s="165"/>
      <c r="S150" s="165"/>
    </row>
    <row r="151" spans="2:70" ht="24" thickBot="1" x14ac:dyDescent="0.25">
      <c r="B151" s="254" t="s">
        <v>33</v>
      </c>
      <c r="C151" s="255"/>
      <c r="D151" s="255"/>
      <c r="E151" s="256"/>
      <c r="F151" s="256"/>
      <c r="G151" s="256"/>
      <c r="H151" s="256"/>
      <c r="I151" s="256"/>
      <c r="J151" s="257"/>
      <c r="K151" s="258"/>
      <c r="N151" s="37"/>
      <c r="O151" s="37"/>
      <c r="P151" s="165"/>
      <c r="Q151" s="165"/>
      <c r="R151" s="165"/>
      <c r="S151" s="165"/>
    </row>
    <row r="152" spans="2:70" x14ac:dyDescent="0.2">
      <c r="N152" s="37"/>
      <c r="O152" s="37"/>
      <c r="P152" s="165"/>
      <c r="Q152" s="165"/>
      <c r="R152" s="165"/>
      <c r="S152" s="165"/>
    </row>
    <row r="153" spans="2:70" s="34" customFormat="1" ht="19.5" customHeight="1" x14ac:dyDescent="0.25">
      <c r="B153" s="33" t="s">
        <v>243</v>
      </c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153"/>
      <c r="BB153" s="153"/>
      <c r="BC153" s="153"/>
      <c r="BD153" s="153"/>
      <c r="BE153" s="153"/>
      <c r="BF153" s="153"/>
      <c r="BG153" s="153"/>
      <c r="BH153" s="153"/>
      <c r="BI153" s="153"/>
      <c r="BJ153" s="153"/>
      <c r="BK153" s="153"/>
      <c r="BL153" s="153"/>
      <c r="BM153" s="153"/>
      <c r="BN153" s="153"/>
      <c r="BO153" s="153"/>
      <c r="BP153" s="153"/>
      <c r="BQ153" s="153"/>
      <c r="BR153" s="153"/>
    </row>
  </sheetData>
  <sheetProtection algorithmName="SHA-512" hashValue="7ki800mH47zMahkF7PSI0USGQcSwq2M+If9EtoGKDsyxHX8CTDMrytQnFfsyVRB7mUoYmerDo4SMCB8iTMUE2A==" saltValue="A1nlAfXAtYbDjGjnr7bIog==" spinCount="100000" sheet="1" objects="1" scenarios="1"/>
  <mergeCells count="28">
    <mergeCell ref="C9:I9"/>
    <mergeCell ref="C11:I11"/>
    <mergeCell ref="E14:I14"/>
    <mergeCell ref="C110:C111"/>
    <mergeCell ref="D110:K111"/>
    <mergeCell ref="D36:K36"/>
    <mergeCell ref="D59:K59"/>
    <mergeCell ref="I79:J79"/>
    <mergeCell ref="B151:K151"/>
    <mergeCell ref="D70:K70"/>
    <mergeCell ref="D99:K99"/>
    <mergeCell ref="D122:K122"/>
    <mergeCell ref="D133:K133"/>
    <mergeCell ref="H147:I147"/>
    <mergeCell ref="C147:F147"/>
    <mergeCell ref="B84:B85"/>
    <mergeCell ref="D88:K88"/>
    <mergeCell ref="I144:J144"/>
    <mergeCell ref="B2:I2"/>
    <mergeCell ref="B4:C4"/>
    <mergeCell ref="B17:B18"/>
    <mergeCell ref="D48:K48"/>
    <mergeCell ref="C36:C37"/>
    <mergeCell ref="D22:K22"/>
    <mergeCell ref="C21:C22"/>
    <mergeCell ref="D21:K21"/>
    <mergeCell ref="D37:K37"/>
    <mergeCell ref="C7:I7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BR641"/>
  <sheetViews>
    <sheetView showRowColHeaders="0" workbookViewId="0"/>
  </sheetViews>
  <sheetFormatPr defaultRowHeight="12.75" x14ac:dyDescent="0.2"/>
  <cols>
    <col min="1" max="1" width="3.140625" style="3" customWidth="1"/>
    <col min="2" max="2" width="9.42578125" style="3" customWidth="1"/>
    <col min="3" max="3" width="6.5703125" style="3" customWidth="1"/>
    <col min="4" max="4" width="9.85546875" style="174" customWidth="1"/>
    <col min="5" max="5" width="5" style="3" customWidth="1"/>
    <col min="6" max="6" width="7.140625" style="98" customWidth="1"/>
    <col min="7" max="7" width="8.5703125" style="176" customWidth="1"/>
    <col min="8" max="8" width="9.5703125" style="3" customWidth="1"/>
    <col min="9" max="9" width="14.42578125" style="115" customWidth="1"/>
    <col min="10" max="10" width="8.5703125" style="23" customWidth="1"/>
    <col min="11" max="11" width="5.28515625" style="3" customWidth="1"/>
    <col min="12" max="12" width="8.5703125" style="3" customWidth="1"/>
    <col min="13" max="13" width="6.85546875" style="3" customWidth="1"/>
    <col min="14" max="15" width="9.140625" style="3"/>
    <col min="16" max="16" width="9.140625" style="133"/>
    <col min="17" max="20" width="9.140625" style="186"/>
    <col min="21" max="26" width="9.140625" style="133"/>
    <col min="27" max="28" width="9.140625" style="120" hidden="1" customWidth="1"/>
    <col min="29" max="52" width="9.140625" style="4" hidden="1" customWidth="1"/>
    <col min="53" max="70" width="9.140625" style="133"/>
    <col min="71" max="16384" width="9.140625" style="3"/>
  </cols>
  <sheetData>
    <row r="1" spans="2:28" ht="13.5" thickBot="1" x14ac:dyDescent="0.25">
      <c r="F1" s="90"/>
      <c r="I1" s="91"/>
      <c r="Q1" s="133"/>
      <c r="R1" s="133"/>
      <c r="S1" s="133"/>
      <c r="T1" s="133"/>
    </row>
    <row r="2" spans="2:28" ht="18.75" thickBot="1" x14ac:dyDescent="0.3">
      <c r="B2" s="227" t="s">
        <v>5</v>
      </c>
      <c r="C2" s="232"/>
      <c r="D2" s="232"/>
      <c r="E2" s="232"/>
      <c r="F2" s="232"/>
      <c r="G2" s="232"/>
      <c r="H2" s="232"/>
      <c r="I2" s="233"/>
      <c r="Q2" s="133"/>
      <c r="R2" s="133"/>
      <c r="S2" s="133"/>
      <c r="T2" s="133"/>
      <c r="AA2" s="169" t="s">
        <v>8</v>
      </c>
      <c r="AB2" s="120" t="s">
        <v>9</v>
      </c>
    </row>
    <row r="3" spans="2:28" ht="18.75" thickBot="1" x14ac:dyDescent="0.3">
      <c r="B3" s="7"/>
      <c r="C3" s="92"/>
      <c r="D3" s="175"/>
      <c r="E3" s="92"/>
      <c r="F3" s="94"/>
      <c r="G3" s="180"/>
      <c r="H3" s="92"/>
      <c r="I3" s="96"/>
      <c r="L3" s="18"/>
      <c r="Q3" s="133"/>
      <c r="R3" s="133"/>
      <c r="S3" s="133"/>
      <c r="T3" s="133"/>
    </row>
    <row r="4" spans="2:28" ht="18.75" thickBot="1" x14ac:dyDescent="0.3">
      <c r="B4" s="225" t="s">
        <v>36</v>
      </c>
      <c r="C4" s="263"/>
      <c r="D4" s="233"/>
      <c r="E4" s="92"/>
      <c r="F4" s="94"/>
      <c r="G4" s="180"/>
      <c r="H4" s="92"/>
      <c r="I4" s="96"/>
      <c r="L4" s="18"/>
      <c r="Q4" s="133"/>
      <c r="R4" s="133"/>
      <c r="S4" s="133"/>
      <c r="T4" s="133"/>
    </row>
    <row r="5" spans="2:28" ht="18.75" thickBot="1" x14ac:dyDescent="0.3">
      <c r="B5" s="97"/>
      <c r="C5" s="31"/>
      <c r="D5" s="175"/>
      <c r="E5" s="92"/>
      <c r="F5" s="94"/>
      <c r="G5" s="180"/>
      <c r="H5" s="92"/>
      <c r="I5" s="96"/>
      <c r="L5" s="18"/>
      <c r="Q5" s="133"/>
      <c r="R5" s="133"/>
      <c r="S5" s="133"/>
      <c r="T5" s="133"/>
    </row>
    <row r="6" spans="2:28" ht="21" thickBot="1" x14ac:dyDescent="0.35">
      <c r="C6" s="230" t="s">
        <v>107</v>
      </c>
      <c r="D6" s="231"/>
      <c r="E6" s="231"/>
      <c r="F6" s="231"/>
      <c r="G6" s="231"/>
      <c r="H6" s="232"/>
      <c r="I6" s="233"/>
      <c r="J6" s="3"/>
      <c r="Q6" s="133"/>
      <c r="R6" s="133"/>
      <c r="S6" s="133"/>
      <c r="T6" s="133"/>
    </row>
    <row r="7" spans="2:28" ht="13.5" thickBot="1" x14ac:dyDescent="0.25">
      <c r="D7" s="176"/>
      <c r="E7" s="10"/>
      <c r="F7" s="3"/>
      <c r="I7" s="3"/>
      <c r="J7" s="3"/>
      <c r="Q7" s="133"/>
      <c r="R7" s="133"/>
      <c r="S7" s="133"/>
      <c r="T7" s="133"/>
    </row>
    <row r="8" spans="2:28" ht="18.75" customHeight="1" thickBot="1" x14ac:dyDescent="0.25">
      <c r="B8" s="11" t="s">
        <v>3</v>
      </c>
      <c r="C8" s="234" t="s">
        <v>111</v>
      </c>
      <c r="D8" s="235"/>
      <c r="E8" s="235"/>
      <c r="F8" s="235"/>
      <c r="G8" s="235"/>
      <c r="H8" s="232"/>
      <c r="I8" s="233"/>
      <c r="J8" s="3"/>
      <c r="Q8" s="133"/>
      <c r="R8" s="133"/>
      <c r="S8" s="133"/>
      <c r="T8" s="133"/>
    </row>
    <row r="9" spans="2:28" ht="13.5" thickBot="1" x14ac:dyDescent="0.25">
      <c r="D9" s="176"/>
      <c r="F9" s="3"/>
      <c r="I9" s="3"/>
      <c r="J9" s="3"/>
      <c r="Q9" s="133"/>
      <c r="R9" s="133"/>
      <c r="S9" s="133"/>
      <c r="T9" s="133"/>
    </row>
    <row r="10" spans="2:28" ht="18.75" customHeight="1" thickBot="1" x14ac:dyDescent="0.25">
      <c r="B10" s="11" t="s">
        <v>4</v>
      </c>
      <c r="C10" s="236" t="s">
        <v>116</v>
      </c>
      <c r="D10" s="237"/>
      <c r="E10" s="237"/>
      <c r="F10" s="238"/>
      <c r="G10" s="238"/>
      <c r="H10" s="238"/>
      <c r="I10" s="239"/>
      <c r="J10" s="3"/>
      <c r="Q10" s="133"/>
      <c r="R10" s="133"/>
      <c r="S10" s="133"/>
      <c r="T10" s="133"/>
    </row>
    <row r="11" spans="2:28" x14ac:dyDescent="0.2">
      <c r="F11" s="90"/>
      <c r="I11" s="91"/>
      <c r="Q11" s="133"/>
      <c r="R11" s="133"/>
      <c r="S11" s="133"/>
      <c r="T11" s="133"/>
    </row>
    <row r="12" spans="2:28" ht="12.75" customHeight="1" thickBot="1" x14ac:dyDescent="0.25">
      <c r="B12" s="11"/>
      <c r="C12" s="12"/>
      <c r="D12" s="177"/>
      <c r="E12" s="12"/>
      <c r="F12" s="58"/>
      <c r="G12" s="181"/>
      <c r="H12" s="12"/>
      <c r="I12" s="91"/>
      <c r="Q12" s="133"/>
      <c r="R12" s="133"/>
      <c r="S12" s="133"/>
      <c r="T12" s="133"/>
    </row>
    <row r="13" spans="2:28" ht="18.75" customHeight="1" thickBot="1" x14ac:dyDescent="0.25">
      <c r="B13" s="11" t="s">
        <v>4</v>
      </c>
      <c r="C13" s="236" t="s">
        <v>112</v>
      </c>
      <c r="D13" s="232"/>
      <c r="E13" s="232"/>
      <c r="F13" s="232"/>
      <c r="G13" s="232"/>
      <c r="H13" s="264" t="s">
        <v>118</v>
      </c>
      <c r="I13" s="265"/>
      <c r="Q13" s="133"/>
      <c r="R13" s="133"/>
      <c r="S13" s="133"/>
      <c r="T13" s="133"/>
    </row>
    <row r="14" spans="2:28" ht="18.75" customHeight="1" x14ac:dyDescent="0.2">
      <c r="B14" s="11"/>
      <c r="C14" s="12"/>
      <c r="D14" s="177"/>
      <c r="E14" s="12"/>
      <c r="F14" s="58"/>
      <c r="G14" s="181"/>
      <c r="H14" s="12"/>
      <c r="I14" s="91"/>
      <c r="Q14" s="133"/>
      <c r="R14" s="133"/>
      <c r="S14" s="133"/>
      <c r="T14" s="133"/>
    </row>
    <row r="15" spans="2:28" ht="12.75" customHeight="1" x14ac:dyDescent="0.2">
      <c r="I15" s="91"/>
      <c r="Q15" s="133"/>
      <c r="R15" s="133"/>
      <c r="S15" s="133"/>
      <c r="T15" s="133"/>
    </row>
    <row r="16" spans="2:28" ht="15.75" x14ac:dyDescent="0.25">
      <c r="B16" s="215" t="s">
        <v>21</v>
      </c>
      <c r="C16" s="1" t="s">
        <v>87</v>
      </c>
      <c r="I16" s="99" t="s">
        <v>19</v>
      </c>
      <c r="Q16" s="133"/>
      <c r="R16" s="133"/>
      <c r="S16" s="133"/>
      <c r="T16" s="133"/>
    </row>
    <row r="17" spans="2:52" x14ac:dyDescent="0.2">
      <c r="B17" s="216"/>
      <c r="I17" s="100"/>
      <c r="Q17" s="133"/>
      <c r="R17" s="133"/>
      <c r="S17" s="133"/>
      <c r="T17" s="133"/>
    </row>
    <row r="18" spans="2:52" ht="13.5" thickBot="1" x14ac:dyDescent="0.25">
      <c r="I18" s="100"/>
      <c r="Q18" s="133"/>
      <c r="R18" s="133"/>
      <c r="S18" s="133"/>
      <c r="T18" s="133"/>
    </row>
    <row r="19" spans="2:52" ht="13.5" thickBot="1" x14ac:dyDescent="0.25">
      <c r="C19" s="20"/>
      <c r="D19" s="262" t="s">
        <v>88</v>
      </c>
      <c r="E19" s="263"/>
      <c r="F19" s="263"/>
      <c r="G19" s="263"/>
      <c r="H19" s="226"/>
      <c r="I19" s="18"/>
      <c r="J19" s="3"/>
      <c r="Q19" s="133"/>
      <c r="R19" s="133"/>
      <c r="S19" s="133"/>
      <c r="T19" s="133"/>
    </row>
    <row r="20" spans="2:52" x14ac:dyDescent="0.2">
      <c r="I20" s="100"/>
      <c r="Q20" s="133"/>
      <c r="R20" s="133"/>
      <c r="S20" s="133"/>
      <c r="T20" s="133"/>
    </row>
    <row r="21" spans="2:52" x14ac:dyDescent="0.2">
      <c r="C21" s="16" t="s">
        <v>0</v>
      </c>
      <c r="D21" s="101" t="s">
        <v>182</v>
      </c>
      <c r="E21" s="17" t="s">
        <v>89</v>
      </c>
      <c r="F21" s="25" t="s">
        <v>34</v>
      </c>
      <c r="G21" s="101" t="s">
        <v>143</v>
      </c>
      <c r="H21" s="17" t="s">
        <v>51</v>
      </c>
      <c r="I21" s="55" t="str">
        <f>IF(AND(D21=AA21,G21=AB21),$AA$2,$AB$2)</f>
        <v>ü</v>
      </c>
      <c r="J21" s="3"/>
      <c r="Q21" s="133"/>
      <c r="R21" s="133"/>
      <c r="S21" s="133"/>
      <c r="T21" s="133"/>
      <c r="AA21" s="120" t="s">
        <v>182</v>
      </c>
      <c r="AB21" s="120" t="s">
        <v>143</v>
      </c>
    </row>
    <row r="22" spans="2:52" ht="12.75" customHeight="1" thickBot="1" x14ac:dyDescent="0.25">
      <c r="D22" s="176"/>
      <c r="F22" s="10"/>
      <c r="I22" s="55"/>
      <c r="J22" s="3"/>
      <c r="Q22" s="133"/>
      <c r="R22" s="133"/>
      <c r="S22" s="133"/>
      <c r="T22" s="133"/>
    </row>
    <row r="23" spans="2:52" ht="13.5" thickBot="1" x14ac:dyDescent="0.25">
      <c r="C23" s="16" t="s">
        <v>1</v>
      </c>
      <c r="D23" s="101" t="s">
        <v>184</v>
      </c>
      <c r="E23" s="17" t="s">
        <v>89</v>
      </c>
      <c r="F23" s="25" t="s">
        <v>34</v>
      </c>
      <c r="G23" s="178"/>
      <c r="H23" s="17" t="s">
        <v>51</v>
      </c>
      <c r="I23" s="55" t="str">
        <f>IF(AND(D23=AA23,G23=AB23),$AA$2,$AB$2)</f>
        <v xml:space="preserve"> </v>
      </c>
      <c r="J23" s="3"/>
      <c r="Q23" s="133"/>
      <c r="R23" s="133"/>
      <c r="S23" s="133"/>
      <c r="T23" s="133"/>
      <c r="AA23" s="120" t="s">
        <v>184</v>
      </c>
      <c r="AB23" s="120" t="s">
        <v>141</v>
      </c>
    </row>
    <row r="24" spans="2:52" ht="13.5" thickBot="1" x14ac:dyDescent="0.25">
      <c r="C24" s="20"/>
      <c r="D24" s="176"/>
      <c r="F24" s="10"/>
      <c r="I24" s="55"/>
      <c r="J24" s="3"/>
      <c r="Q24" s="133"/>
      <c r="R24" s="133"/>
      <c r="S24" s="133"/>
      <c r="T24" s="133"/>
    </row>
    <row r="25" spans="2:52" ht="13.5" thickBot="1" x14ac:dyDescent="0.25">
      <c r="C25" s="16" t="s">
        <v>2</v>
      </c>
      <c r="D25" s="101" t="s">
        <v>183</v>
      </c>
      <c r="E25" s="17" t="s">
        <v>89</v>
      </c>
      <c r="F25" s="25" t="s">
        <v>34</v>
      </c>
      <c r="G25" s="178"/>
      <c r="H25" s="17" t="s">
        <v>51</v>
      </c>
      <c r="I25" s="55" t="str">
        <f>IF(AND(D25=AA25,G25=AB25),$AA$2,$AB$2)</f>
        <v xml:space="preserve"> </v>
      </c>
      <c r="J25" s="3"/>
      <c r="Q25" s="133"/>
      <c r="R25" s="133"/>
      <c r="S25" s="133"/>
      <c r="T25" s="133"/>
      <c r="AA25" s="120" t="s">
        <v>183</v>
      </c>
      <c r="AB25" s="120" t="s">
        <v>144</v>
      </c>
    </row>
    <row r="26" spans="2:52" ht="13.5" thickBot="1" x14ac:dyDescent="0.25">
      <c r="B26" s="54"/>
      <c r="F26" s="3"/>
      <c r="G26" s="125"/>
      <c r="H26" s="23"/>
      <c r="I26" s="55"/>
      <c r="Q26" s="133"/>
      <c r="R26" s="133"/>
      <c r="S26" s="133"/>
      <c r="T26" s="133"/>
    </row>
    <row r="27" spans="2:52" ht="13.5" thickBot="1" x14ac:dyDescent="0.25">
      <c r="C27" s="16" t="s">
        <v>11</v>
      </c>
      <c r="D27" s="178"/>
      <c r="E27" s="17" t="s">
        <v>89</v>
      </c>
      <c r="F27" s="25" t="s">
        <v>34</v>
      </c>
      <c r="G27" s="101" t="s">
        <v>142</v>
      </c>
      <c r="H27" s="17" t="s">
        <v>51</v>
      </c>
      <c r="I27" s="55" t="str">
        <f>IF(AND(D27=AA27,G27=AB27),$AA$2,$AB$2)</f>
        <v xml:space="preserve"> </v>
      </c>
      <c r="J27" s="3"/>
      <c r="Q27" s="133"/>
      <c r="R27" s="133"/>
      <c r="S27" s="133"/>
      <c r="T27" s="133"/>
      <c r="AA27" s="120" t="s">
        <v>150</v>
      </c>
      <c r="AB27" s="120" t="s">
        <v>142</v>
      </c>
    </row>
    <row r="28" spans="2:52" ht="12.75" customHeight="1" thickBot="1" x14ac:dyDescent="0.25">
      <c r="D28" s="176"/>
      <c r="F28" s="10"/>
      <c r="I28" s="55"/>
      <c r="J28" s="3"/>
      <c r="Q28" s="133"/>
      <c r="R28" s="133"/>
      <c r="S28" s="133"/>
      <c r="T28" s="133"/>
    </row>
    <row r="29" spans="2:52" ht="13.5" thickBot="1" x14ac:dyDescent="0.25">
      <c r="C29" s="16" t="s">
        <v>12</v>
      </c>
      <c r="D29" s="178"/>
      <c r="E29" s="17" t="s">
        <v>89</v>
      </c>
      <c r="F29" s="25" t="s">
        <v>34</v>
      </c>
      <c r="G29" s="101" t="s">
        <v>196</v>
      </c>
      <c r="H29" s="17" t="s">
        <v>51</v>
      </c>
      <c r="I29" s="55" t="str">
        <f>IF(AND(D29=AA29,G29=AB29),$AA$2,$AB$2)</f>
        <v xml:space="preserve"> </v>
      </c>
      <c r="J29" s="3"/>
      <c r="Q29" s="133"/>
      <c r="R29" s="133"/>
      <c r="S29" s="133"/>
      <c r="T29" s="133"/>
      <c r="AA29" s="120" t="s">
        <v>185</v>
      </c>
      <c r="AB29" s="120" t="s">
        <v>196</v>
      </c>
    </row>
    <row r="30" spans="2:52" x14ac:dyDescent="0.2">
      <c r="C30" s="20"/>
      <c r="D30" s="176"/>
      <c r="F30" s="10"/>
      <c r="I30" s="55"/>
      <c r="J30" s="3"/>
      <c r="Q30" s="133"/>
      <c r="R30" s="133"/>
      <c r="S30" s="133"/>
      <c r="T30" s="133"/>
    </row>
    <row r="31" spans="2:52" ht="26.25" x14ac:dyDescent="0.4">
      <c r="C31" s="188" t="s">
        <v>231</v>
      </c>
      <c r="D31" s="29"/>
      <c r="E31" s="31"/>
      <c r="F31" s="31"/>
      <c r="G31" s="31"/>
      <c r="H31" s="29"/>
      <c r="I31" s="18"/>
      <c r="J31" s="3"/>
      <c r="Q31" s="133"/>
      <c r="R31" s="133"/>
      <c r="S31" s="133"/>
      <c r="T31" s="133"/>
      <c r="AA31" s="189"/>
      <c r="AB31" s="189"/>
      <c r="AC31" s="189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</row>
    <row r="32" spans="2:52" x14ac:dyDescent="0.2">
      <c r="C32" s="109"/>
      <c r="D32" s="29"/>
      <c r="E32" s="31"/>
      <c r="F32" s="31"/>
      <c r="G32" s="31"/>
      <c r="H32" s="29"/>
      <c r="I32" s="18"/>
      <c r="J32" s="3"/>
      <c r="Q32" s="133"/>
      <c r="R32" s="133"/>
      <c r="S32" s="133"/>
      <c r="T32" s="133"/>
      <c r="AA32" s="189"/>
      <c r="AB32" s="189"/>
      <c r="AC32" s="189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</row>
    <row r="33" spans="2:70" ht="106.5" customHeight="1" thickBot="1" x14ac:dyDescent="0.25">
      <c r="C33" s="109"/>
      <c r="D33" s="29"/>
      <c r="E33" s="31"/>
      <c r="F33" s="31"/>
      <c r="G33" s="31"/>
      <c r="H33" s="29"/>
      <c r="I33" s="18"/>
      <c r="J33" s="3"/>
      <c r="Q33" s="133"/>
      <c r="R33" s="133"/>
      <c r="S33" s="133"/>
      <c r="T33" s="133"/>
      <c r="AA33" s="189"/>
      <c r="AB33" s="189"/>
      <c r="AC33" s="189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</row>
    <row r="34" spans="2:70" ht="13.5" thickBot="1" x14ac:dyDescent="0.25">
      <c r="C34" s="16" t="s">
        <v>13</v>
      </c>
      <c r="D34" s="194"/>
      <c r="E34" s="17" t="s">
        <v>89</v>
      </c>
      <c r="F34" s="25" t="s">
        <v>34</v>
      </c>
      <c r="G34" s="101" t="s">
        <v>173</v>
      </c>
      <c r="H34" s="17" t="s">
        <v>51</v>
      </c>
      <c r="I34" s="55" t="str">
        <f>IF(AND(D34=AA34,G34=AB34),$AA$2,$AB$2)</f>
        <v xml:space="preserve"> </v>
      </c>
      <c r="J34" s="3"/>
      <c r="Q34" s="133"/>
      <c r="R34" s="133"/>
      <c r="S34" s="133"/>
      <c r="T34" s="133"/>
      <c r="AA34" s="120" t="s">
        <v>186</v>
      </c>
      <c r="AB34" s="120" t="s">
        <v>173</v>
      </c>
    </row>
    <row r="35" spans="2:70" ht="13.5" thickBot="1" x14ac:dyDescent="0.25">
      <c r="B35" s="54"/>
      <c r="I35" s="55"/>
      <c r="Q35" s="133"/>
      <c r="R35" s="133"/>
      <c r="S35" s="133"/>
      <c r="T35" s="133"/>
    </row>
    <row r="36" spans="2:70" ht="13.5" thickBot="1" x14ac:dyDescent="0.25">
      <c r="C36" s="16" t="s">
        <v>14</v>
      </c>
      <c r="D36" s="101" t="s">
        <v>187</v>
      </c>
      <c r="E36" s="17" t="s">
        <v>89</v>
      </c>
      <c r="F36" s="25" t="s">
        <v>34</v>
      </c>
      <c r="G36" s="194"/>
      <c r="H36" s="17" t="s">
        <v>51</v>
      </c>
      <c r="I36" s="55" t="str">
        <f>IF(AND(D36=AA36,G36=AB36),$AA$2,$AB$2)</f>
        <v xml:space="preserve"> </v>
      </c>
      <c r="J36" s="3"/>
      <c r="Q36" s="133"/>
      <c r="R36" s="133"/>
      <c r="S36" s="133"/>
      <c r="T36" s="133"/>
      <c r="AA36" s="120" t="s">
        <v>187</v>
      </c>
      <c r="AB36" s="120" t="s">
        <v>197</v>
      </c>
    </row>
    <row r="37" spans="2:70" ht="13.5" thickBot="1" x14ac:dyDescent="0.25">
      <c r="B37" s="54"/>
      <c r="F37" s="3"/>
      <c r="G37" s="125"/>
      <c r="H37" s="23"/>
      <c r="I37" s="55"/>
      <c r="Q37" s="133"/>
      <c r="R37" s="133"/>
      <c r="S37" s="133"/>
      <c r="T37" s="133"/>
      <c r="AA37" s="170"/>
    </row>
    <row r="38" spans="2:70" ht="13.5" thickBot="1" x14ac:dyDescent="0.25">
      <c r="C38" s="16" t="s">
        <v>15</v>
      </c>
      <c r="D38" s="101" t="s">
        <v>180</v>
      </c>
      <c r="E38" s="17" t="s">
        <v>89</v>
      </c>
      <c r="F38" s="25" t="s">
        <v>34</v>
      </c>
      <c r="G38" s="194"/>
      <c r="H38" s="17" t="s">
        <v>51</v>
      </c>
      <c r="I38" s="55" t="str">
        <f>IF(AND(D38=AA38,G38=AB38),$AA$2,$AB$2)</f>
        <v xml:space="preserve"> </v>
      </c>
      <c r="J38" s="3"/>
      <c r="Q38" s="133"/>
      <c r="R38" s="133"/>
      <c r="S38" s="133"/>
      <c r="T38" s="133"/>
      <c r="AA38" s="120" t="s">
        <v>180</v>
      </c>
      <c r="AB38" s="120" t="s">
        <v>198</v>
      </c>
    </row>
    <row r="39" spans="2:70" ht="12.75" customHeight="1" thickBot="1" x14ac:dyDescent="0.25">
      <c r="D39" s="176"/>
      <c r="F39" s="10"/>
      <c r="I39" s="55"/>
      <c r="J39" s="3"/>
      <c r="Q39" s="133"/>
      <c r="R39" s="133"/>
      <c r="S39" s="133"/>
      <c r="T39" s="133"/>
    </row>
    <row r="40" spans="2:70" ht="13.5" thickBot="1" x14ac:dyDescent="0.25">
      <c r="C40" s="103" t="s">
        <v>17</v>
      </c>
      <c r="D40" s="194"/>
      <c r="E40" s="17" t="s">
        <v>89</v>
      </c>
      <c r="F40" s="25" t="s">
        <v>34</v>
      </c>
      <c r="G40" s="101" t="s">
        <v>199</v>
      </c>
      <c r="H40" s="17" t="s">
        <v>51</v>
      </c>
      <c r="I40" s="55" t="str">
        <f>IF(AND(D40=AA40,G40=AB40),$AA$2,$AB$2)</f>
        <v xml:space="preserve"> </v>
      </c>
      <c r="J40" s="3"/>
      <c r="Q40" s="133"/>
      <c r="R40" s="133"/>
      <c r="S40" s="133"/>
      <c r="T40" s="133"/>
      <c r="AA40" s="120" t="s">
        <v>188</v>
      </c>
      <c r="AB40" s="120" t="s">
        <v>199</v>
      </c>
    </row>
    <row r="41" spans="2:70" ht="13.5" thickBot="1" x14ac:dyDescent="0.25">
      <c r="C41" s="20"/>
      <c r="D41" s="176"/>
      <c r="F41" s="10"/>
      <c r="I41" s="55"/>
      <c r="J41" s="3"/>
      <c r="Q41" s="133"/>
      <c r="R41" s="133"/>
      <c r="S41" s="133"/>
      <c r="T41" s="133"/>
    </row>
    <row r="42" spans="2:70" ht="13.5" thickBot="1" x14ac:dyDescent="0.25">
      <c r="C42" s="16" t="s">
        <v>16</v>
      </c>
      <c r="D42" s="194"/>
      <c r="E42" s="17" t="s">
        <v>89</v>
      </c>
      <c r="F42" s="25" t="s">
        <v>34</v>
      </c>
      <c r="G42" s="101" t="s">
        <v>200</v>
      </c>
      <c r="H42" s="17" t="s">
        <v>51</v>
      </c>
      <c r="I42" s="55" t="str">
        <f>IF(AND(D42=AA42,G42=AB42),$AA$2,$AB$2)</f>
        <v xml:space="preserve"> </v>
      </c>
      <c r="J42" s="3"/>
      <c r="Q42" s="133"/>
      <c r="R42" s="133"/>
      <c r="S42" s="133"/>
      <c r="T42" s="133"/>
      <c r="AA42" s="120" t="s">
        <v>189</v>
      </c>
      <c r="AB42" s="120" t="s">
        <v>200</v>
      </c>
    </row>
    <row r="43" spans="2:70" ht="13.5" thickBot="1" x14ac:dyDescent="0.25">
      <c r="C43" s="20"/>
      <c r="D43" s="175"/>
      <c r="F43" s="10"/>
      <c r="I43" s="18"/>
      <c r="J43" s="3"/>
      <c r="Q43" s="133"/>
      <c r="R43" s="133"/>
      <c r="S43" s="133"/>
      <c r="T43" s="133"/>
    </row>
    <row r="44" spans="2:70" ht="18.75" thickBot="1" x14ac:dyDescent="0.3">
      <c r="C44" s="20"/>
      <c r="D44" s="175"/>
      <c r="F44" s="10"/>
      <c r="I44" s="105">
        <f>COUNTIF(I21:I43,"ü")</f>
        <v>1</v>
      </c>
      <c r="J44" s="106" t="s">
        <v>18</v>
      </c>
      <c r="K44" s="107"/>
      <c r="L44" s="108"/>
      <c r="Q44" s="133"/>
      <c r="R44" s="133"/>
      <c r="S44" s="133"/>
      <c r="T44" s="133"/>
    </row>
    <row r="45" spans="2:70" x14ac:dyDescent="0.2">
      <c r="C45" s="20"/>
      <c r="D45" s="175"/>
      <c r="F45" s="10"/>
      <c r="I45" s="18"/>
      <c r="J45" s="3"/>
      <c r="Q45" s="133"/>
      <c r="R45" s="133"/>
      <c r="S45" s="133"/>
      <c r="T45" s="133"/>
    </row>
    <row r="46" spans="2:70" x14ac:dyDescent="0.2">
      <c r="C46" s="20"/>
      <c r="D46" s="175"/>
      <c r="F46" s="10"/>
      <c r="I46" s="18"/>
      <c r="J46" s="3"/>
      <c r="Q46" s="133"/>
      <c r="R46" s="133"/>
      <c r="S46" s="133"/>
      <c r="T46" s="133"/>
    </row>
    <row r="47" spans="2:70" x14ac:dyDescent="0.2">
      <c r="C47" s="20"/>
      <c r="D47" s="175"/>
      <c r="F47" s="10"/>
      <c r="I47" s="18"/>
      <c r="J47" s="3"/>
      <c r="Q47" s="133"/>
      <c r="R47" s="133"/>
      <c r="S47" s="133"/>
      <c r="T47" s="133"/>
    </row>
    <row r="48" spans="2:70" s="29" customFormat="1" x14ac:dyDescent="0.2">
      <c r="C48" s="109"/>
      <c r="D48" s="175"/>
      <c r="E48" s="31"/>
      <c r="F48" s="111"/>
      <c r="G48" s="180"/>
      <c r="H48" s="31"/>
      <c r="I48" s="112"/>
      <c r="J48" s="113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71"/>
      <c r="AB48" s="171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</row>
    <row r="49" spans="2:28" ht="15.75" x14ac:dyDescent="0.25">
      <c r="B49" s="215" t="s">
        <v>22</v>
      </c>
      <c r="C49" s="1" t="s">
        <v>113</v>
      </c>
      <c r="I49" s="99" t="s">
        <v>19</v>
      </c>
      <c r="Q49" s="133"/>
      <c r="R49" s="133"/>
      <c r="S49" s="133"/>
      <c r="T49" s="133"/>
    </row>
    <row r="50" spans="2:28" x14ac:dyDescent="0.2">
      <c r="B50" s="216"/>
      <c r="I50" s="100"/>
      <c r="Q50" s="133"/>
      <c r="R50" s="133"/>
      <c r="S50" s="133"/>
      <c r="T50" s="133"/>
    </row>
    <row r="51" spans="2:28" ht="13.5" thickBot="1" x14ac:dyDescent="0.25">
      <c r="I51" s="100"/>
      <c r="Q51" s="133"/>
      <c r="R51" s="133"/>
      <c r="S51" s="133"/>
      <c r="T51" s="133"/>
    </row>
    <row r="52" spans="2:28" ht="13.5" thickBot="1" x14ac:dyDescent="0.25">
      <c r="D52" s="262" t="s">
        <v>91</v>
      </c>
      <c r="E52" s="263"/>
      <c r="F52" s="263"/>
      <c r="G52" s="263"/>
      <c r="H52" s="226"/>
      <c r="I52" s="100"/>
      <c r="Q52" s="133"/>
      <c r="R52" s="133"/>
      <c r="S52" s="133"/>
      <c r="T52" s="133"/>
    </row>
    <row r="53" spans="2:28" x14ac:dyDescent="0.2">
      <c r="I53" s="100"/>
      <c r="Q53" s="133"/>
      <c r="R53" s="133"/>
      <c r="S53" s="133"/>
      <c r="T53" s="133"/>
    </row>
    <row r="54" spans="2:28" x14ac:dyDescent="0.2">
      <c r="C54" s="16" t="s">
        <v>0</v>
      </c>
      <c r="D54" s="101" t="s">
        <v>182</v>
      </c>
      <c r="E54" s="17" t="s">
        <v>90</v>
      </c>
      <c r="F54" s="25" t="s">
        <v>34</v>
      </c>
      <c r="G54" s="101" t="s">
        <v>143</v>
      </c>
      <c r="H54" s="17" t="s">
        <v>65</v>
      </c>
      <c r="I54" s="55" t="str">
        <f>IF(AND(D54=AA54,G54=AB54),$AA$2,$AB$2)</f>
        <v>ü</v>
      </c>
      <c r="J54" s="3"/>
      <c r="Q54" s="133"/>
      <c r="R54" s="133"/>
      <c r="S54" s="133"/>
      <c r="T54" s="133"/>
      <c r="AA54" s="120" t="s">
        <v>182</v>
      </c>
      <c r="AB54" s="120" t="s">
        <v>143</v>
      </c>
    </row>
    <row r="55" spans="2:28" ht="12.75" customHeight="1" thickBot="1" x14ac:dyDescent="0.25">
      <c r="D55" s="176"/>
      <c r="F55" s="10"/>
      <c r="I55" s="55"/>
      <c r="J55" s="3"/>
      <c r="Q55" s="133"/>
      <c r="R55" s="133"/>
      <c r="S55" s="133"/>
      <c r="T55" s="133"/>
    </row>
    <row r="56" spans="2:28" ht="13.5" thickBot="1" x14ac:dyDescent="0.25">
      <c r="C56" s="16" t="s">
        <v>1</v>
      </c>
      <c r="D56" s="101" t="s">
        <v>190</v>
      </c>
      <c r="E56" s="17" t="s">
        <v>90</v>
      </c>
      <c r="F56" s="25" t="s">
        <v>34</v>
      </c>
      <c r="G56" s="194"/>
      <c r="H56" s="17" t="s">
        <v>65</v>
      </c>
      <c r="I56" s="55" t="str">
        <f>IF(AND(D56=AA56,G56=AB56),$AA$2,$AB$2)</f>
        <v xml:space="preserve"> </v>
      </c>
      <c r="J56" s="3"/>
      <c r="Q56" s="133"/>
      <c r="R56" s="133"/>
      <c r="S56" s="133"/>
      <c r="T56" s="133"/>
      <c r="AA56" s="120" t="s">
        <v>190</v>
      </c>
      <c r="AB56" s="120" t="s">
        <v>147</v>
      </c>
    </row>
    <row r="57" spans="2:28" ht="13.5" thickBot="1" x14ac:dyDescent="0.25">
      <c r="C57" s="20"/>
      <c r="D57" s="176"/>
      <c r="F57" s="10"/>
      <c r="I57" s="55"/>
      <c r="J57" s="3"/>
      <c r="Q57" s="133"/>
      <c r="R57" s="133"/>
      <c r="S57" s="133"/>
      <c r="T57" s="133"/>
    </row>
    <row r="58" spans="2:28" ht="13.5" thickBot="1" x14ac:dyDescent="0.25">
      <c r="C58" s="16" t="s">
        <v>2</v>
      </c>
      <c r="D58" s="101" t="s">
        <v>153</v>
      </c>
      <c r="E58" s="17" t="s">
        <v>90</v>
      </c>
      <c r="F58" s="25" t="s">
        <v>34</v>
      </c>
      <c r="G58" s="194"/>
      <c r="H58" s="17" t="s">
        <v>65</v>
      </c>
      <c r="I58" s="55" t="str">
        <f>IF(AND(D58=AA58,G58=AB58),$AA$2,$AB$2)</f>
        <v xml:space="preserve"> </v>
      </c>
      <c r="J58" s="3"/>
      <c r="Q58" s="133"/>
      <c r="R58" s="133"/>
      <c r="S58" s="133"/>
      <c r="T58" s="133"/>
      <c r="AA58" s="120" t="s">
        <v>153</v>
      </c>
      <c r="AB58" s="120" t="s">
        <v>201</v>
      </c>
    </row>
    <row r="59" spans="2:28" ht="13.5" thickBot="1" x14ac:dyDescent="0.25">
      <c r="B59" s="54"/>
      <c r="F59" s="3"/>
      <c r="G59" s="125"/>
      <c r="H59" s="23"/>
      <c r="I59" s="55"/>
      <c r="Q59" s="133"/>
      <c r="R59" s="133"/>
      <c r="S59" s="133"/>
      <c r="T59" s="133"/>
    </row>
    <row r="60" spans="2:28" ht="13.5" thickBot="1" x14ac:dyDescent="0.25">
      <c r="C60" s="16" t="s">
        <v>11</v>
      </c>
      <c r="D60" s="194"/>
      <c r="E60" s="17" t="s">
        <v>90</v>
      </c>
      <c r="F60" s="25" t="s">
        <v>34</v>
      </c>
      <c r="G60" s="101" t="s">
        <v>202</v>
      </c>
      <c r="H60" s="17" t="s">
        <v>65</v>
      </c>
      <c r="I60" s="55" t="str">
        <f>IF(AND(D60=AA60,G60=AB60),$AA$2,$AB$2)</f>
        <v xml:space="preserve"> </v>
      </c>
      <c r="J60" s="3"/>
      <c r="Q60" s="133"/>
      <c r="R60" s="133"/>
      <c r="S60" s="133"/>
      <c r="T60" s="133"/>
      <c r="AA60" s="120" t="s">
        <v>191</v>
      </c>
      <c r="AB60" s="120" t="s">
        <v>202</v>
      </c>
    </row>
    <row r="61" spans="2:28" ht="12.75" customHeight="1" thickBot="1" x14ac:dyDescent="0.25">
      <c r="D61" s="176"/>
      <c r="F61" s="10"/>
      <c r="I61" s="55"/>
      <c r="J61" s="3"/>
      <c r="Q61" s="133"/>
      <c r="R61" s="133"/>
      <c r="S61" s="133"/>
      <c r="T61" s="133"/>
    </row>
    <row r="62" spans="2:28" ht="13.5" thickBot="1" x14ac:dyDescent="0.25">
      <c r="C62" s="16" t="s">
        <v>12</v>
      </c>
      <c r="D62" s="194"/>
      <c r="E62" s="17" t="s">
        <v>90</v>
      </c>
      <c r="F62" s="25" t="s">
        <v>34</v>
      </c>
      <c r="G62" s="101" t="s">
        <v>164</v>
      </c>
      <c r="H62" s="17" t="s">
        <v>65</v>
      </c>
      <c r="I62" s="55" t="str">
        <f>IF(AND(D62=AA62,G62=AB62),$AA$2,$AB$2)</f>
        <v xml:space="preserve"> </v>
      </c>
      <c r="J62" s="3"/>
      <c r="Q62" s="133"/>
      <c r="R62" s="133"/>
      <c r="S62" s="133"/>
      <c r="T62" s="133"/>
      <c r="AA62" s="120" t="s">
        <v>192</v>
      </c>
      <c r="AB62" s="120" t="s">
        <v>164</v>
      </c>
    </row>
    <row r="63" spans="2:28" ht="13.5" thickBot="1" x14ac:dyDescent="0.25">
      <c r="C63" s="20"/>
      <c r="D63" s="176"/>
      <c r="F63" s="10"/>
      <c r="I63" s="55"/>
      <c r="J63" s="3"/>
      <c r="Q63" s="133"/>
      <c r="R63" s="133"/>
      <c r="S63" s="133"/>
      <c r="T63" s="133"/>
    </row>
    <row r="64" spans="2:28" ht="13.5" thickBot="1" x14ac:dyDescent="0.25">
      <c r="C64" s="16" t="s">
        <v>13</v>
      </c>
      <c r="D64" s="194"/>
      <c r="E64" s="17" t="s">
        <v>90</v>
      </c>
      <c r="F64" s="25" t="s">
        <v>34</v>
      </c>
      <c r="G64" s="101" t="s">
        <v>203</v>
      </c>
      <c r="H64" s="17" t="s">
        <v>65</v>
      </c>
      <c r="I64" s="55" t="str">
        <f>IF(AND(D64=AA64,G64=AB64),$AA$2,$AB$2)</f>
        <v xml:space="preserve"> </v>
      </c>
      <c r="J64" s="3"/>
      <c r="Q64" s="133"/>
      <c r="R64" s="133"/>
      <c r="S64" s="133"/>
      <c r="T64" s="133"/>
      <c r="AA64" s="120" t="s">
        <v>193</v>
      </c>
      <c r="AB64" s="120" t="s">
        <v>203</v>
      </c>
    </row>
    <row r="65" spans="2:28" ht="13.5" thickBot="1" x14ac:dyDescent="0.25">
      <c r="B65" s="54"/>
      <c r="I65" s="55"/>
      <c r="Q65" s="133"/>
      <c r="R65" s="133"/>
      <c r="S65" s="133"/>
      <c r="T65" s="133"/>
    </row>
    <row r="66" spans="2:28" ht="13.5" thickBot="1" x14ac:dyDescent="0.25">
      <c r="C66" s="16" t="s">
        <v>14</v>
      </c>
      <c r="D66" s="101" t="s">
        <v>135</v>
      </c>
      <c r="E66" s="17" t="s">
        <v>90</v>
      </c>
      <c r="F66" s="25" t="s">
        <v>34</v>
      </c>
      <c r="G66" s="194"/>
      <c r="H66" s="17" t="s">
        <v>65</v>
      </c>
      <c r="I66" s="55" t="str">
        <f>IF(AND(D66=AA66,G66=AB66),$AA$2,$AB$2)</f>
        <v xml:space="preserve"> </v>
      </c>
      <c r="J66" s="3"/>
      <c r="Q66" s="133"/>
      <c r="R66" s="133"/>
      <c r="S66" s="133"/>
      <c r="T66" s="133"/>
      <c r="AA66" s="120" t="s">
        <v>135</v>
      </c>
      <c r="AB66" s="120" t="s">
        <v>204</v>
      </c>
    </row>
    <row r="67" spans="2:28" ht="13.5" thickBot="1" x14ac:dyDescent="0.25">
      <c r="B67" s="54"/>
      <c r="F67" s="3"/>
      <c r="G67" s="125"/>
      <c r="H67" s="23"/>
      <c r="I67" s="55"/>
      <c r="Q67" s="133"/>
      <c r="R67" s="133"/>
      <c r="S67" s="133"/>
      <c r="T67" s="133"/>
      <c r="AA67" s="170"/>
    </row>
    <row r="68" spans="2:28" ht="13.5" thickBot="1" x14ac:dyDescent="0.25">
      <c r="C68" s="16" t="s">
        <v>15</v>
      </c>
      <c r="D68" s="101" t="s">
        <v>194</v>
      </c>
      <c r="E68" s="17" t="s">
        <v>90</v>
      </c>
      <c r="F68" s="25" t="s">
        <v>34</v>
      </c>
      <c r="G68" s="194"/>
      <c r="H68" s="17" t="s">
        <v>65</v>
      </c>
      <c r="I68" s="55" t="str">
        <f>IF(AND(D68=AA68,G68=AB68),$AA$2,$AB$2)</f>
        <v xml:space="preserve"> </v>
      </c>
      <c r="J68" s="3"/>
      <c r="Q68" s="133"/>
      <c r="R68" s="133"/>
      <c r="S68" s="133"/>
      <c r="T68" s="133"/>
      <c r="AA68" s="120" t="s">
        <v>194</v>
      </c>
      <c r="AB68" s="120" t="s">
        <v>205</v>
      </c>
    </row>
    <row r="69" spans="2:28" ht="12.75" customHeight="1" thickBot="1" x14ac:dyDescent="0.25">
      <c r="D69" s="176"/>
      <c r="F69" s="10"/>
      <c r="I69" s="55"/>
      <c r="J69" s="3"/>
      <c r="Q69" s="133"/>
      <c r="R69" s="133"/>
      <c r="S69" s="133"/>
      <c r="T69" s="133"/>
    </row>
    <row r="70" spans="2:28" ht="13.5" thickBot="1" x14ac:dyDescent="0.25">
      <c r="C70" s="103" t="s">
        <v>17</v>
      </c>
      <c r="D70" s="194"/>
      <c r="E70" s="17" t="s">
        <v>90</v>
      </c>
      <c r="F70" s="25" t="s">
        <v>34</v>
      </c>
      <c r="G70" s="101" t="s">
        <v>206</v>
      </c>
      <c r="H70" s="17" t="s">
        <v>65</v>
      </c>
      <c r="I70" s="55" t="str">
        <f>IF(AND(D70=AA70,G70=AB70),$AA$2,$AB$2)</f>
        <v xml:space="preserve"> </v>
      </c>
      <c r="J70" s="3"/>
      <c r="Q70" s="133"/>
      <c r="R70" s="133"/>
      <c r="S70" s="133"/>
      <c r="T70" s="133"/>
      <c r="AA70" s="120" t="s">
        <v>195</v>
      </c>
      <c r="AB70" s="120" t="s">
        <v>206</v>
      </c>
    </row>
    <row r="71" spans="2:28" ht="13.5" thickBot="1" x14ac:dyDescent="0.25">
      <c r="C71" s="20"/>
      <c r="D71" s="176"/>
      <c r="F71" s="10"/>
      <c r="I71" s="55"/>
      <c r="J71" s="3"/>
      <c r="Q71" s="133"/>
      <c r="R71" s="133"/>
      <c r="S71" s="133"/>
      <c r="T71" s="133"/>
    </row>
    <row r="72" spans="2:28" ht="13.5" thickBot="1" x14ac:dyDescent="0.25">
      <c r="C72" s="16" t="s">
        <v>16</v>
      </c>
      <c r="D72" s="194"/>
      <c r="E72" s="17" t="s">
        <v>90</v>
      </c>
      <c r="F72" s="25" t="s">
        <v>34</v>
      </c>
      <c r="G72" s="101" t="s">
        <v>207</v>
      </c>
      <c r="H72" s="17" t="s">
        <v>65</v>
      </c>
      <c r="I72" s="55" t="str">
        <f>IF(AND(D72=AA72,G72=AB72),$AA$2,$AB$2)</f>
        <v xml:space="preserve"> </v>
      </c>
      <c r="J72" s="3"/>
      <c r="Q72" s="133"/>
      <c r="R72" s="133"/>
      <c r="S72" s="133"/>
      <c r="T72" s="133"/>
      <c r="AA72" s="120" t="s">
        <v>164</v>
      </c>
      <c r="AB72" s="120" t="s">
        <v>207</v>
      </c>
    </row>
    <row r="73" spans="2:28" ht="13.5" thickBot="1" x14ac:dyDescent="0.25">
      <c r="C73" s="20"/>
      <c r="D73" s="175"/>
      <c r="F73" s="10"/>
      <c r="I73" s="18"/>
      <c r="J73" s="3"/>
      <c r="Q73" s="133"/>
      <c r="R73" s="133"/>
      <c r="S73" s="133"/>
      <c r="T73" s="133"/>
    </row>
    <row r="74" spans="2:28" ht="18.75" thickBot="1" x14ac:dyDescent="0.3">
      <c r="C74" s="20"/>
      <c r="D74" s="175"/>
      <c r="F74" s="10"/>
      <c r="I74" s="105">
        <f>COUNTIF(I54:I73,"ü")</f>
        <v>1</v>
      </c>
      <c r="J74" s="106" t="s">
        <v>18</v>
      </c>
      <c r="K74" s="107"/>
      <c r="L74" s="108"/>
      <c r="Q74" s="133"/>
      <c r="R74" s="133"/>
      <c r="S74" s="133"/>
      <c r="T74" s="133"/>
    </row>
    <row r="75" spans="2:28" x14ac:dyDescent="0.2">
      <c r="C75" s="20"/>
      <c r="D75" s="175"/>
      <c r="F75" s="10"/>
      <c r="I75" s="18"/>
      <c r="J75" s="3"/>
      <c r="Q75" s="133"/>
      <c r="R75" s="133"/>
      <c r="S75" s="133"/>
      <c r="T75" s="133"/>
    </row>
    <row r="76" spans="2:28" x14ac:dyDescent="0.2">
      <c r="C76" s="20"/>
      <c r="D76" s="175"/>
      <c r="F76" s="10"/>
      <c r="I76" s="18"/>
      <c r="J76" s="3"/>
      <c r="Q76" s="133"/>
      <c r="R76" s="133"/>
      <c r="S76" s="133"/>
      <c r="T76" s="133"/>
    </row>
    <row r="77" spans="2:28" ht="12.75" customHeight="1" x14ac:dyDescent="0.35"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Q77" s="133"/>
      <c r="R77" s="133"/>
      <c r="S77" s="133"/>
      <c r="T77" s="133"/>
    </row>
    <row r="78" spans="2:28" x14ac:dyDescent="0.2">
      <c r="Q78" s="133"/>
      <c r="R78" s="133"/>
      <c r="S78" s="133"/>
      <c r="T78" s="133"/>
    </row>
    <row r="79" spans="2:28" ht="15.75" x14ac:dyDescent="0.25">
      <c r="B79" s="215" t="s">
        <v>23</v>
      </c>
      <c r="C79" s="1" t="s">
        <v>120</v>
      </c>
      <c r="I79" s="99" t="s">
        <v>19</v>
      </c>
      <c r="Q79" s="133"/>
      <c r="R79" s="133"/>
      <c r="S79" s="133"/>
      <c r="T79" s="133"/>
    </row>
    <row r="80" spans="2:28" x14ac:dyDescent="0.2">
      <c r="B80" s="216"/>
      <c r="I80" s="100"/>
      <c r="Q80" s="133"/>
      <c r="R80" s="133"/>
      <c r="S80" s="133"/>
      <c r="T80" s="133"/>
    </row>
    <row r="81" spans="2:28" ht="13.5" thickBot="1" x14ac:dyDescent="0.25">
      <c r="I81" s="100"/>
      <c r="Q81" s="133"/>
      <c r="R81" s="133"/>
      <c r="S81" s="133"/>
      <c r="T81" s="133"/>
    </row>
    <row r="82" spans="2:28" ht="13.5" thickBot="1" x14ac:dyDescent="0.25">
      <c r="D82" s="262" t="s">
        <v>119</v>
      </c>
      <c r="E82" s="263"/>
      <c r="F82" s="263"/>
      <c r="G82" s="263"/>
      <c r="H82" s="226"/>
      <c r="I82" s="100"/>
      <c r="Q82" s="133"/>
      <c r="R82" s="133"/>
      <c r="S82" s="133"/>
      <c r="T82" s="133"/>
    </row>
    <row r="83" spans="2:28" x14ac:dyDescent="0.2">
      <c r="I83" s="100"/>
      <c r="Q83" s="133"/>
      <c r="R83" s="133"/>
      <c r="S83" s="133"/>
      <c r="T83" s="133"/>
    </row>
    <row r="84" spans="2:28" x14ac:dyDescent="0.2">
      <c r="C84" s="16" t="s">
        <v>0</v>
      </c>
      <c r="D84" s="101" t="s">
        <v>208</v>
      </c>
      <c r="E84" s="26" t="s">
        <v>64</v>
      </c>
      <c r="F84" s="25" t="s">
        <v>34</v>
      </c>
      <c r="G84" s="101" t="s">
        <v>143</v>
      </c>
      <c r="H84" s="26" t="s">
        <v>92</v>
      </c>
      <c r="I84" s="55" t="str">
        <f>IF(AND(D84=AA84,G84=AB84),$AA$2,$AB$2)</f>
        <v>ü</v>
      </c>
      <c r="J84" s="3"/>
      <c r="Q84" s="133"/>
      <c r="R84" s="133"/>
      <c r="S84" s="133"/>
      <c r="T84" s="133"/>
      <c r="AA84" s="120" t="s">
        <v>208</v>
      </c>
      <c r="AB84" s="120" t="s">
        <v>143</v>
      </c>
    </row>
    <row r="85" spans="2:28" ht="12.75" customHeight="1" thickBot="1" x14ac:dyDescent="0.25">
      <c r="D85" s="176"/>
      <c r="F85" s="10"/>
      <c r="I85" s="55"/>
      <c r="J85" s="3"/>
      <c r="Q85" s="133"/>
      <c r="R85" s="133"/>
      <c r="S85" s="133"/>
      <c r="T85" s="133"/>
    </row>
    <row r="86" spans="2:28" ht="13.5" thickBot="1" x14ac:dyDescent="0.25">
      <c r="C86" s="16" t="s">
        <v>1</v>
      </c>
      <c r="D86" s="101" t="s">
        <v>209</v>
      </c>
      <c r="E86" s="26" t="s">
        <v>64</v>
      </c>
      <c r="F86" s="25" t="s">
        <v>34</v>
      </c>
      <c r="G86" s="194"/>
      <c r="H86" s="26" t="s">
        <v>92</v>
      </c>
      <c r="I86" s="55" t="str">
        <f>IF(AND(D86=AA86,G86=AB86),$AA$2,$AB$2)</f>
        <v xml:space="preserve"> </v>
      </c>
      <c r="J86" s="3"/>
      <c r="Q86" s="133"/>
      <c r="R86" s="133"/>
      <c r="S86" s="133"/>
      <c r="T86" s="133"/>
      <c r="AA86" s="120" t="s">
        <v>209</v>
      </c>
      <c r="AB86" s="120" t="s">
        <v>155</v>
      </c>
    </row>
    <row r="87" spans="2:28" ht="13.5" thickBot="1" x14ac:dyDescent="0.25">
      <c r="C87" s="20"/>
      <c r="D87" s="176"/>
      <c r="F87" s="10"/>
      <c r="I87" s="55"/>
      <c r="J87" s="3"/>
      <c r="Q87" s="133"/>
      <c r="R87" s="133"/>
      <c r="S87" s="133"/>
      <c r="T87" s="133"/>
    </row>
    <row r="88" spans="2:28" ht="13.5" thickBot="1" x14ac:dyDescent="0.25">
      <c r="C88" s="16" t="s">
        <v>2</v>
      </c>
      <c r="D88" s="101" t="s">
        <v>210</v>
      </c>
      <c r="E88" s="26" t="s">
        <v>64</v>
      </c>
      <c r="F88" s="25" t="s">
        <v>34</v>
      </c>
      <c r="G88" s="194"/>
      <c r="H88" s="116" t="s">
        <v>122</v>
      </c>
      <c r="I88" s="55" t="str">
        <f>IF(AND(D88=AA88,G88=AB88),$AA$2,$AB$2)</f>
        <v xml:space="preserve"> </v>
      </c>
      <c r="J88" s="3"/>
      <c r="Q88" s="133"/>
      <c r="R88" s="133"/>
      <c r="S88" s="133"/>
      <c r="T88" s="133"/>
      <c r="AA88" s="120" t="s">
        <v>210</v>
      </c>
      <c r="AB88" s="120" t="s">
        <v>217</v>
      </c>
    </row>
    <row r="89" spans="2:28" ht="13.5" thickBot="1" x14ac:dyDescent="0.25">
      <c r="B89" s="54"/>
      <c r="F89" s="3"/>
      <c r="G89" s="125"/>
      <c r="H89" s="23"/>
      <c r="I89" s="55"/>
      <c r="Q89" s="133"/>
      <c r="R89" s="133"/>
      <c r="S89" s="133"/>
      <c r="T89" s="133"/>
    </row>
    <row r="90" spans="2:28" ht="13.5" thickBot="1" x14ac:dyDescent="0.25">
      <c r="C90" s="16" t="s">
        <v>11</v>
      </c>
      <c r="D90" s="194"/>
      <c r="E90" s="26" t="s">
        <v>64</v>
      </c>
      <c r="F90" s="25" t="s">
        <v>34</v>
      </c>
      <c r="G90" s="101" t="s">
        <v>202</v>
      </c>
      <c r="H90" s="26" t="s">
        <v>92</v>
      </c>
      <c r="I90" s="55" t="str">
        <f>IF(AND(D90=AA90,G90=AB90),$AA$2,$AB$2)</f>
        <v xml:space="preserve"> </v>
      </c>
      <c r="J90" s="3"/>
      <c r="Q90" s="133"/>
      <c r="R90" s="133"/>
      <c r="S90" s="133"/>
      <c r="T90" s="133"/>
      <c r="AA90" s="120" t="s">
        <v>211</v>
      </c>
      <c r="AB90" s="120" t="s">
        <v>202</v>
      </c>
    </row>
    <row r="91" spans="2:28" ht="12.75" customHeight="1" thickBot="1" x14ac:dyDescent="0.25">
      <c r="D91" s="176"/>
      <c r="F91" s="10"/>
      <c r="I91" s="55"/>
      <c r="J91" s="3"/>
      <c r="Q91" s="133"/>
      <c r="R91" s="133"/>
      <c r="S91" s="133"/>
      <c r="T91" s="133"/>
    </row>
    <row r="92" spans="2:28" ht="13.5" thickBot="1" x14ac:dyDescent="0.25">
      <c r="C92" s="16" t="s">
        <v>12</v>
      </c>
      <c r="D92" s="194"/>
      <c r="E92" s="26" t="s">
        <v>64</v>
      </c>
      <c r="F92" s="25" t="s">
        <v>34</v>
      </c>
      <c r="G92" s="101" t="s">
        <v>207</v>
      </c>
      <c r="H92" s="26" t="s">
        <v>92</v>
      </c>
      <c r="I92" s="55" t="str">
        <f>IF(AND(D92=AA92,G92=AB92),$AA$2,$AB$2)</f>
        <v xml:space="preserve"> </v>
      </c>
      <c r="J92" s="3"/>
      <c r="Q92" s="133"/>
      <c r="R92" s="133"/>
      <c r="S92" s="133"/>
      <c r="T92" s="133"/>
      <c r="AA92" s="120" t="s">
        <v>192</v>
      </c>
      <c r="AB92" s="120" t="s">
        <v>207</v>
      </c>
    </row>
    <row r="93" spans="2:28" ht="13.5" thickBot="1" x14ac:dyDescent="0.25">
      <c r="C93" s="20"/>
      <c r="D93" s="176"/>
      <c r="F93" s="10"/>
      <c r="I93" s="55"/>
      <c r="J93" s="3"/>
      <c r="Q93" s="133"/>
      <c r="R93" s="133"/>
      <c r="S93" s="133"/>
      <c r="T93" s="133"/>
    </row>
    <row r="94" spans="2:28" ht="13.5" thickBot="1" x14ac:dyDescent="0.25">
      <c r="C94" s="16" t="s">
        <v>13</v>
      </c>
      <c r="D94" s="194"/>
      <c r="E94" s="26" t="s">
        <v>64</v>
      </c>
      <c r="F94" s="25" t="s">
        <v>34</v>
      </c>
      <c r="G94" s="101" t="s">
        <v>218</v>
      </c>
      <c r="H94" s="26" t="s">
        <v>92</v>
      </c>
      <c r="I94" s="55" t="str">
        <f>IF(AND(D94=AA94,G94=AB94),$AA$2,$AB$2)</f>
        <v xml:space="preserve"> </v>
      </c>
      <c r="J94" s="3"/>
      <c r="Q94" s="133"/>
      <c r="R94" s="133"/>
      <c r="S94" s="133"/>
      <c r="T94" s="133"/>
      <c r="AA94" s="120" t="s">
        <v>212</v>
      </c>
      <c r="AB94" s="120" t="s">
        <v>218</v>
      </c>
    </row>
    <row r="95" spans="2:28" ht="13.5" thickBot="1" x14ac:dyDescent="0.25">
      <c r="B95" s="54"/>
      <c r="I95" s="55"/>
      <c r="Q95" s="133"/>
      <c r="R95" s="133"/>
      <c r="S95" s="133"/>
      <c r="T95" s="133"/>
    </row>
    <row r="96" spans="2:28" ht="13.5" thickBot="1" x14ac:dyDescent="0.25">
      <c r="C96" s="16" t="s">
        <v>14</v>
      </c>
      <c r="D96" s="101" t="s">
        <v>213</v>
      </c>
      <c r="E96" s="26" t="s">
        <v>64</v>
      </c>
      <c r="F96" s="25" t="s">
        <v>34</v>
      </c>
      <c r="G96" s="194"/>
      <c r="H96" s="26" t="s">
        <v>92</v>
      </c>
      <c r="I96" s="55" t="str">
        <f>IF(AND(D96=AA96,G96=AB96),$AA$2,$AB$2)</f>
        <v xml:space="preserve"> </v>
      </c>
      <c r="J96" s="3"/>
      <c r="Q96" s="133"/>
      <c r="R96" s="133"/>
      <c r="S96" s="133"/>
      <c r="T96" s="133"/>
      <c r="AA96" s="120" t="s">
        <v>213</v>
      </c>
      <c r="AB96" s="120" t="s">
        <v>201</v>
      </c>
    </row>
    <row r="97" spans="2:70" ht="13.5" thickBot="1" x14ac:dyDescent="0.25">
      <c r="B97" s="54"/>
      <c r="F97" s="3"/>
      <c r="G97" s="125"/>
      <c r="H97" s="23"/>
      <c r="I97" s="55"/>
      <c r="Q97" s="133"/>
      <c r="R97" s="133"/>
      <c r="S97" s="133"/>
      <c r="T97" s="133"/>
      <c r="AA97" s="170"/>
    </row>
    <row r="98" spans="2:70" ht="13.5" thickBot="1" x14ac:dyDescent="0.25">
      <c r="C98" s="16" t="s">
        <v>15</v>
      </c>
      <c r="D98" s="101" t="s">
        <v>214</v>
      </c>
      <c r="E98" s="26" t="s">
        <v>64</v>
      </c>
      <c r="F98" s="25" t="s">
        <v>34</v>
      </c>
      <c r="G98" s="194"/>
      <c r="H98" s="26" t="s">
        <v>92</v>
      </c>
      <c r="I98" s="55" t="str">
        <f>IF(AND(D98=AA98,G98=AB98),$AA$2,$AB$2)</f>
        <v xml:space="preserve"> </v>
      </c>
      <c r="J98" s="3"/>
      <c r="Q98" s="133"/>
      <c r="R98" s="133"/>
      <c r="S98" s="133"/>
      <c r="T98" s="133"/>
      <c r="AA98" s="120" t="s">
        <v>214</v>
      </c>
      <c r="AB98" s="120" t="s">
        <v>219</v>
      </c>
    </row>
    <row r="99" spans="2:70" ht="12.75" customHeight="1" thickBot="1" x14ac:dyDescent="0.25">
      <c r="D99" s="176"/>
      <c r="F99" s="10"/>
      <c r="I99" s="55"/>
      <c r="J99" s="3"/>
      <c r="Q99" s="133"/>
      <c r="R99" s="133"/>
      <c r="S99" s="133"/>
      <c r="T99" s="133"/>
    </row>
    <row r="100" spans="2:70" ht="13.5" thickBot="1" x14ac:dyDescent="0.25">
      <c r="C100" s="103" t="s">
        <v>17</v>
      </c>
      <c r="D100" s="194"/>
      <c r="E100" s="26" t="s">
        <v>64</v>
      </c>
      <c r="F100" s="25" t="s">
        <v>34</v>
      </c>
      <c r="G100" s="101" t="s">
        <v>177</v>
      </c>
      <c r="H100" s="116" t="s">
        <v>122</v>
      </c>
      <c r="I100" s="55" t="str">
        <f>IF(AND(D100=AA100,G100=AB100),$AA$2,$AB$2)</f>
        <v xml:space="preserve"> </v>
      </c>
      <c r="J100" s="3"/>
      <c r="Q100" s="133"/>
      <c r="R100" s="133"/>
      <c r="S100" s="133"/>
      <c r="T100" s="133"/>
      <c r="AA100" s="120" t="s">
        <v>215</v>
      </c>
      <c r="AB100" s="120" t="s">
        <v>177</v>
      </c>
    </row>
    <row r="101" spans="2:70" ht="13.5" thickBot="1" x14ac:dyDescent="0.25">
      <c r="C101" s="20"/>
      <c r="D101" s="176"/>
      <c r="F101" s="10"/>
      <c r="I101" s="55"/>
      <c r="J101" s="3"/>
      <c r="Q101" s="133"/>
      <c r="R101" s="133"/>
      <c r="S101" s="133"/>
      <c r="T101" s="133"/>
    </row>
    <row r="102" spans="2:70" ht="13.5" thickBot="1" x14ac:dyDescent="0.25">
      <c r="C102" s="16" t="s">
        <v>16</v>
      </c>
      <c r="D102" s="101" t="s">
        <v>216</v>
      </c>
      <c r="E102" s="26" t="s">
        <v>64</v>
      </c>
      <c r="F102" s="25" t="s">
        <v>34</v>
      </c>
      <c r="G102" s="194"/>
      <c r="H102" s="26" t="s">
        <v>92</v>
      </c>
      <c r="I102" s="55" t="str">
        <f>IF(AND(D102=AA102,G102=AB102),$AA$2,$AB$2)</f>
        <v xml:space="preserve"> </v>
      </c>
      <c r="J102" s="3"/>
      <c r="Q102" s="133"/>
      <c r="R102" s="133"/>
      <c r="S102" s="133"/>
      <c r="T102" s="133"/>
      <c r="AA102" s="120" t="s">
        <v>216</v>
      </c>
      <c r="AB102" s="120" t="s">
        <v>220</v>
      </c>
    </row>
    <row r="103" spans="2:70" ht="13.5" thickBot="1" x14ac:dyDescent="0.25">
      <c r="C103" s="20"/>
      <c r="D103" s="175"/>
      <c r="F103" s="10"/>
      <c r="I103" s="18"/>
      <c r="J103" s="3"/>
      <c r="Q103" s="133"/>
      <c r="R103" s="133"/>
      <c r="S103" s="133"/>
      <c r="T103" s="133"/>
    </row>
    <row r="104" spans="2:70" ht="18.75" thickBot="1" x14ac:dyDescent="0.3">
      <c r="C104" s="20"/>
      <c r="D104" s="175"/>
      <c r="F104" s="10"/>
      <c r="I104" s="105">
        <f>COUNTIF(I84:I103,"ü")</f>
        <v>1</v>
      </c>
      <c r="J104" s="106" t="s">
        <v>18</v>
      </c>
      <c r="K104" s="107"/>
      <c r="L104" s="108"/>
      <c r="Q104" s="133"/>
      <c r="R104" s="133"/>
      <c r="S104" s="133"/>
      <c r="T104" s="133"/>
    </row>
    <row r="105" spans="2:70" ht="12" customHeight="1" x14ac:dyDescent="0.2">
      <c r="Q105" s="133"/>
      <c r="R105" s="133"/>
      <c r="S105" s="133"/>
      <c r="T105" s="133"/>
    </row>
    <row r="106" spans="2:70" ht="12" customHeight="1" x14ac:dyDescent="0.2">
      <c r="Q106" s="133"/>
      <c r="R106" s="133"/>
      <c r="S106" s="133"/>
      <c r="T106" s="133"/>
    </row>
    <row r="107" spans="2:70" ht="12" customHeight="1" x14ac:dyDescent="0.2">
      <c r="Q107" s="133"/>
      <c r="R107" s="133"/>
      <c r="S107" s="133"/>
      <c r="T107" s="133"/>
    </row>
    <row r="108" spans="2:70" ht="12" customHeight="1" thickBot="1" x14ac:dyDescent="0.25">
      <c r="Q108" s="133"/>
      <c r="R108" s="133"/>
      <c r="S108" s="133"/>
      <c r="T108" s="133"/>
    </row>
    <row r="109" spans="2:70" ht="21" thickBot="1" x14ac:dyDescent="0.35">
      <c r="C109" s="217" t="s">
        <v>40</v>
      </c>
      <c r="D109" s="259"/>
      <c r="E109" s="259"/>
      <c r="F109" s="259"/>
      <c r="G109" s="32">
        <f>I44+I74+I104</f>
        <v>3</v>
      </c>
      <c r="H109" s="219" t="s">
        <v>43</v>
      </c>
      <c r="I109" s="220"/>
      <c r="J109" s="3"/>
      <c r="Q109" s="133"/>
      <c r="R109" s="133"/>
      <c r="S109" s="133"/>
      <c r="T109" s="133"/>
    </row>
    <row r="110" spans="2:70" x14ac:dyDescent="0.2">
      <c r="C110" s="20"/>
      <c r="D110" s="176"/>
      <c r="E110" s="10"/>
      <c r="F110" s="31"/>
      <c r="G110" s="180"/>
      <c r="H110" s="18"/>
      <c r="I110" s="3"/>
      <c r="J110" s="3"/>
      <c r="Q110" s="133"/>
      <c r="R110" s="133"/>
      <c r="S110" s="133"/>
      <c r="T110" s="133"/>
    </row>
    <row r="111" spans="2:70" s="49" customFormat="1" x14ac:dyDescent="0.2">
      <c r="C111" s="57"/>
      <c r="D111" s="177"/>
      <c r="E111" s="77"/>
      <c r="F111" s="74"/>
      <c r="G111" s="117"/>
      <c r="H111" s="77"/>
      <c r="I111" s="78"/>
      <c r="J111" s="81"/>
      <c r="N111" s="117"/>
      <c r="O111" s="117"/>
      <c r="P111" s="167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75"/>
      <c r="AB111" s="75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166"/>
      <c r="BB111" s="166"/>
      <c r="BC111" s="166"/>
      <c r="BD111" s="166"/>
      <c r="BE111" s="166"/>
      <c r="BF111" s="166"/>
      <c r="BG111" s="166"/>
      <c r="BH111" s="166"/>
      <c r="BI111" s="166"/>
      <c r="BJ111" s="166"/>
      <c r="BK111" s="166"/>
      <c r="BL111" s="166"/>
      <c r="BM111" s="166"/>
      <c r="BN111" s="166"/>
      <c r="BO111" s="166"/>
      <c r="BP111" s="166"/>
      <c r="BQ111" s="166"/>
      <c r="BR111" s="166"/>
    </row>
    <row r="112" spans="2:70" s="37" customFormat="1" ht="13.5" thickBot="1" x14ac:dyDescent="0.25">
      <c r="C112" s="38"/>
      <c r="D112" s="68"/>
      <c r="F112" s="60"/>
      <c r="G112" s="82"/>
      <c r="I112" s="89"/>
      <c r="J112" s="41"/>
      <c r="N112" s="82"/>
      <c r="O112" s="82"/>
      <c r="P112" s="168"/>
      <c r="Q112" s="165"/>
      <c r="R112" s="165"/>
      <c r="S112" s="165"/>
      <c r="T112" s="165"/>
      <c r="U112" s="165"/>
      <c r="V112" s="165"/>
      <c r="W112" s="165"/>
      <c r="X112" s="165"/>
      <c r="Y112" s="165"/>
      <c r="Z112" s="165"/>
      <c r="AA112" s="43"/>
      <c r="AB112" s="43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165"/>
      <c r="BB112" s="165"/>
      <c r="BC112" s="165"/>
      <c r="BD112" s="165"/>
      <c r="BE112" s="165"/>
      <c r="BF112" s="165"/>
      <c r="BG112" s="165"/>
      <c r="BH112" s="165"/>
      <c r="BI112" s="165"/>
      <c r="BJ112" s="165"/>
      <c r="BK112" s="165"/>
      <c r="BL112" s="165"/>
      <c r="BM112" s="165"/>
      <c r="BN112" s="165"/>
      <c r="BO112" s="165"/>
      <c r="BP112" s="165"/>
      <c r="BQ112" s="165"/>
      <c r="BR112" s="165"/>
    </row>
    <row r="113" spans="2:70" s="37" customFormat="1" ht="24" thickBot="1" x14ac:dyDescent="0.25">
      <c r="B113" s="254" t="s">
        <v>129</v>
      </c>
      <c r="C113" s="255"/>
      <c r="D113" s="255"/>
      <c r="E113" s="256"/>
      <c r="F113" s="256"/>
      <c r="G113" s="256"/>
      <c r="H113" s="256"/>
      <c r="I113" s="256"/>
      <c r="J113" s="257"/>
      <c r="K113" s="258"/>
      <c r="N113" s="82"/>
      <c r="O113" s="82"/>
      <c r="P113" s="168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  <c r="AA113" s="43"/>
      <c r="AB113" s="43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165"/>
      <c r="BB113" s="165"/>
      <c r="BC113" s="165"/>
      <c r="BD113" s="165"/>
      <c r="BE113" s="165"/>
      <c r="BF113" s="165"/>
      <c r="BG113" s="165"/>
      <c r="BH113" s="165"/>
      <c r="BI113" s="165"/>
      <c r="BJ113" s="165"/>
      <c r="BK113" s="165"/>
      <c r="BL113" s="165"/>
      <c r="BM113" s="165"/>
      <c r="BN113" s="165"/>
      <c r="BO113" s="165"/>
      <c r="BP113" s="165"/>
      <c r="BQ113" s="165"/>
      <c r="BR113" s="165"/>
    </row>
    <row r="114" spans="2:70" s="37" customFormat="1" x14ac:dyDescent="0.2">
      <c r="C114" s="38"/>
      <c r="D114" s="68"/>
      <c r="F114" s="60"/>
      <c r="G114" s="82"/>
      <c r="I114" s="89"/>
      <c r="J114" s="41"/>
      <c r="N114" s="82"/>
      <c r="O114" s="82"/>
      <c r="P114" s="168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  <c r="AA114" s="43"/>
      <c r="AB114" s="43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165"/>
      <c r="BB114" s="165"/>
      <c r="BC114" s="165"/>
      <c r="BD114" s="165"/>
      <c r="BE114" s="165"/>
      <c r="BF114" s="165"/>
      <c r="BG114" s="165"/>
      <c r="BH114" s="165"/>
      <c r="BI114" s="165"/>
      <c r="BJ114" s="165"/>
      <c r="BK114" s="165"/>
      <c r="BL114" s="165"/>
      <c r="BM114" s="165"/>
      <c r="BN114" s="165"/>
      <c r="BO114" s="165"/>
      <c r="BP114" s="165"/>
      <c r="BQ114" s="165"/>
      <c r="BR114" s="165"/>
    </row>
    <row r="115" spans="2:70" s="34" customFormat="1" ht="19.5" customHeight="1" x14ac:dyDescent="0.25">
      <c r="B115" s="33" t="s">
        <v>243</v>
      </c>
      <c r="D115" s="179"/>
      <c r="G115" s="179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72"/>
      <c r="AB115" s="172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153"/>
      <c r="BB115" s="153"/>
      <c r="BC115" s="153"/>
      <c r="BD115" s="153"/>
      <c r="BE115" s="153"/>
      <c r="BF115" s="153"/>
      <c r="BG115" s="153"/>
      <c r="BH115" s="153"/>
      <c r="BI115" s="153"/>
      <c r="BJ115" s="153"/>
      <c r="BK115" s="153"/>
      <c r="BL115" s="153"/>
      <c r="BM115" s="153"/>
      <c r="BN115" s="153"/>
      <c r="BO115" s="153"/>
      <c r="BP115" s="153"/>
      <c r="BQ115" s="153"/>
      <c r="BR115" s="153"/>
    </row>
    <row r="116" spans="2:70" x14ac:dyDescent="0.2">
      <c r="Q116" s="195"/>
      <c r="R116" s="195"/>
      <c r="S116" s="195"/>
      <c r="T116" s="195"/>
    </row>
    <row r="117" spans="2:70" x14ac:dyDescent="0.2">
      <c r="Q117" s="195"/>
      <c r="R117" s="195"/>
      <c r="S117" s="195"/>
      <c r="T117" s="195"/>
    </row>
    <row r="118" spans="2:70" x14ac:dyDescent="0.2">
      <c r="Q118" s="195"/>
      <c r="R118" s="195"/>
      <c r="S118" s="195"/>
      <c r="T118" s="195"/>
    </row>
    <row r="119" spans="2:70" x14ac:dyDescent="0.2">
      <c r="Q119" s="195"/>
      <c r="R119" s="195"/>
      <c r="S119" s="195"/>
      <c r="T119" s="195"/>
    </row>
    <row r="120" spans="2:70" x14ac:dyDescent="0.2">
      <c r="Q120" s="195"/>
      <c r="R120" s="195"/>
      <c r="S120" s="195"/>
      <c r="T120" s="195"/>
    </row>
    <row r="121" spans="2:70" x14ac:dyDescent="0.2">
      <c r="Q121" s="195"/>
      <c r="R121" s="195"/>
      <c r="S121" s="195"/>
      <c r="T121" s="195"/>
    </row>
    <row r="122" spans="2:70" x14ac:dyDescent="0.2">
      <c r="Q122" s="195"/>
      <c r="R122" s="195"/>
      <c r="S122" s="195"/>
      <c r="T122" s="195"/>
    </row>
    <row r="123" spans="2:70" x14ac:dyDescent="0.2">
      <c r="Q123" s="195"/>
      <c r="R123" s="195"/>
      <c r="S123" s="195"/>
      <c r="T123" s="195"/>
    </row>
    <row r="124" spans="2:70" x14ac:dyDescent="0.2">
      <c r="Q124" s="195"/>
      <c r="R124" s="195"/>
      <c r="S124" s="195"/>
      <c r="T124" s="195"/>
    </row>
    <row r="125" spans="2:70" x14ac:dyDescent="0.2">
      <c r="Q125" s="195"/>
      <c r="R125" s="195"/>
      <c r="S125" s="195"/>
      <c r="T125" s="195"/>
    </row>
    <row r="126" spans="2:70" x14ac:dyDescent="0.2">
      <c r="Q126" s="195"/>
      <c r="R126" s="195"/>
      <c r="S126" s="195"/>
      <c r="T126" s="195"/>
    </row>
    <row r="127" spans="2:70" x14ac:dyDescent="0.2">
      <c r="Q127" s="195"/>
      <c r="R127" s="195"/>
      <c r="S127" s="195"/>
      <c r="T127" s="195"/>
    </row>
    <row r="128" spans="2:70" x14ac:dyDescent="0.2">
      <c r="Q128" s="195"/>
      <c r="R128" s="195"/>
      <c r="S128" s="195"/>
      <c r="T128" s="195"/>
    </row>
    <row r="129" spans="17:20" x14ac:dyDescent="0.2">
      <c r="Q129" s="195"/>
      <c r="R129" s="195"/>
      <c r="S129" s="195"/>
      <c r="T129" s="195"/>
    </row>
    <row r="130" spans="17:20" x14ac:dyDescent="0.2">
      <c r="Q130" s="195"/>
      <c r="R130" s="195"/>
      <c r="S130" s="195"/>
      <c r="T130" s="195"/>
    </row>
    <row r="131" spans="17:20" x14ac:dyDescent="0.2">
      <c r="Q131" s="195"/>
      <c r="R131" s="195"/>
      <c r="S131" s="195"/>
      <c r="T131" s="195"/>
    </row>
    <row r="132" spans="17:20" x14ac:dyDescent="0.2">
      <c r="Q132" s="195"/>
      <c r="R132" s="195"/>
      <c r="S132" s="195"/>
      <c r="T132" s="195"/>
    </row>
    <row r="133" spans="17:20" x14ac:dyDescent="0.2">
      <c r="Q133" s="195"/>
      <c r="R133" s="195"/>
      <c r="S133" s="195"/>
      <c r="T133" s="195"/>
    </row>
    <row r="134" spans="17:20" x14ac:dyDescent="0.2">
      <c r="Q134" s="195"/>
      <c r="R134" s="195"/>
      <c r="S134" s="195"/>
      <c r="T134" s="195"/>
    </row>
    <row r="135" spans="17:20" x14ac:dyDescent="0.2">
      <c r="Q135" s="195"/>
      <c r="R135" s="195"/>
      <c r="S135" s="195"/>
      <c r="T135" s="195"/>
    </row>
    <row r="136" spans="17:20" x14ac:dyDescent="0.2">
      <c r="Q136" s="195"/>
      <c r="R136" s="195"/>
      <c r="S136" s="195"/>
      <c r="T136" s="195"/>
    </row>
    <row r="137" spans="17:20" x14ac:dyDescent="0.2">
      <c r="Q137" s="195"/>
      <c r="R137" s="195"/>
      <c r="S137" s="195"/>
      <c r="T137" s="195"/>
    </row>
    <row r="138" spans="17:20" x14ac:dyDescent="0.2">
      <c r="Q138" s="195"/>
      <c r="R138" s="195"/>
      <c r="S138" s="195"/>
      <c r="T138" s="195"/>
    </row>
    <row r="139" spans="17:20" x14ac:dyDescent="0.2">
      <c r="Q139" s="195"/>
      <c r="R139" s="195"/>
      <c r="S139" s="195"/>
      <c r="T139" s="195"/>
    </row>
    <row r="140" spans="17:20" x14ac:dyDescent="0.2">
      <c r="Q140" s="195"/>
      <c r="R140" s="195"/>
      <c r="S140" s="195"/>
      <c r="T140" s="195"/>
    </row>
    <row r="141" spans="17:20" x14ac:dyDescent="0.2">
      <c r="Q141" s="195"/>
      <c r="R141" s="195"/>
      <c r="S141" s="195"/>
      <c r="T141" s="195"/>
    </row>
    <row r="142" spans="17:20" x14ac:dyDescent="0.2">
      <c r="Q142" s="195"/>
      <c r="R142" s="195"/>
      <c r="S142" s="195"/>
      <c r="T142" s="195"/>
    </row>
    <row r="143" spans="17:20" x14ac:dyDescent="0.2">
      <c r="Q143" s="195"/>
      <c r="R143" s="195"/>
      <c r="S143" s="195"/>
      <c r="T143" s="195"/>
    </row>
    <row r="144" spans="17:20" x14ac:dyDescent="0.2">
      <c r="Q144" s="195"/>
      <c r="R144" s="195"/>
      <c r="S144" s="195"/>
      <c r="T144" s="195"/>
    </row>
    <row r="145" spans="17:20" x14ac:dyDescent="0.2">
      <c r="Q145" s="195"/>
      <c r="R145" s="195"/>
      <c r="S145" s="195"/>
      <c r="T145" s="195"/>
    </row>
    <row r="146" spans="17:20" x14ac:dyDescent="0.2">
      <c r="Q146" s="195"/>
      <c r="R146" s="195"/>
      <c r="S146" s="195"/>
      <c r="T146" s="195"/>
    </row>
    <row r="147" spans="17:20" x14ac:dyDescent="0.2">
      <c r="Q147" s="195"/>
      <c r="R147" s="195"/>
      <c r="S147" s="195"/>
      <c r="T147" s="195"/>
    </row>
    <row r="148" spans="17:20" x14ac:dyDescent="0.2">
      <c r="Q148" s="195"/>
      <c r="R148" s="195"/>
      <c r="S148" s="195"/>
      <c r="T148" s="195"/>
    </row>
    <row r="149" spans="17:20" x14ac:dyDescent="0.2">
      <c r="Q149" s="195"/>
      <c r="R149" s="195"/>
      <c r="S149" s="195"/>
      <c r="T149" s="195"/>
    </row>
    <row r="150" spans="17:20" x14ac:dyDescent="0.2">
      <c r="Q150" s="195"/>
      <c r="R150" s="195"/>
      <c r="S150" s="195"/>
      <c r="T150" s="195"/>
    </row>
    <row r="151" spans="17:20" x14ac:dyDescent="0.2">
      <c r="Q151" s="195"/>
      <c r="R151" s="195"/>
      <c r="S151" s="195"/>
      <c r="T151" s="195"/>
    </row>
    <row r="152" spans="17:20" x14ac:dyDescent="0.2">
      <c r="Q152" s="195"/>
      <c r="R152" s="195"/>
      <c r="S152" s="195"/>
      <c r="T152" s="195"/>
    </row>
    <row r="153" spans="17:20" x14ac:dyDescent="0.2">
      <c r="Q153" s="195"/>
      <c r="R153" s="195"/>
      <c r="S153" s="195"/>
      <c r="T153" s="195"/>
    </row>
    <row r="154" spans="17:20" x14ac:dyDescent="0.2">
      <c r="Q154" s="195"/>
      <c r="R154" s="195"/>
      <c r="S154" s="195"/>
      <c r="T154" s="195"/>
    </row>
    <row r="155" spans="17:20" x14ac:dyDescent="0.2">
      <c r="Q155" s="195"/>
      <c r="R155" s="195"/>
      <c r="S155" s="195"/>
      <c r="T155" s="195"/>
    </row>
    <row r="156" spans="17:20" x14ac:dyDescent="0.2">
      <c r="Q156" s="195"/>
      <c r="R156" s="195"/>
      <c r="S156" s="195"/>
      <c r="T156" s="195"/>
    </row>
    <row r="157" spans="17:20" x14ac:dyDescent="0.2">
      <c r="Q157" s="195"/>
      <c r="R157" s="195"/>
      <c r="S157" s="195"/>
      <c r="T157" s="195"/>
    </row>
    <row r="158" spans="17:20" x14ac:dyDescent="0.2">
      <c r="Q158" s="195"/>
      <c r="R158" s="195"/>
      <c r="S158" s="195"/>
      <c r="T158" s="195"/>
    </row>
    <row r="159" spans="17:20" x14ac:dyDescent="0.2">
      <c r="Q159" s="195"/>
      <c r="R159" s="195"/>
      <c r="S159" s="195"/>
      <c r="T159" s="195"/>
    </row>
    <row r="160" spans="17:20" x14ac:dyDescent="0.2">
      <c r="Q160" s="195"/>
      <c r="R160" s="195"/>
      <c r="S160" s="195"/>
      <c r="T160" s="195"/>
    </row>
    <row r="161" spans="17:20" x14ac:dyDescent="0.2">
      <c r="Q161" s="195"/>
      <c r="R161" s="195"/>
      <c r="S161" s="195"/>
      <c r="T161" s="195"/>
    </row>
    <row r="162" spans="17:20" x14ac:dyDescent="0.2">
      <c r="Q162" s="195"/>
      <c r="R162" s="195"/>
      <c r="S162" s="195"/>
      <c r="T162" s="195"/>
    </row>
    <row r="163" spans="17:20" x14ac:dyDescent="0.2">
      <c r="Q163" s="195"/>
      <c r="R163" s="195"/>
      <c r="S163" s="195"/>
      <c r="T163" s="195"/>
    </row>
    <row r="164" spans="17:20" x14ac:dyDescent="0.2">
      <c r="Q164" s="195"/>
      <c r="R164" s="195"/>
      <c r="S164" s="195"/>
      <c r="T164" s="195"/>
    </row>
    <row r="165" spans="17:20" x14ac:dyDescent="0.2">
      <c r="Q165" s="195"/>
      <c r="R165" s="195"/>
      <c r="S165" s="195"/>
      <c r="T165" s="195"/>
    </row>
    <row r="166" spans="17:20" x14ac:dyDescent="0.2">
      <c r="Q166" s="195"/>
      <c r="R166" s="195"/>
      <c r="S166" s="195"/>
      <c r="T166" s="195"/>
    </row>
    <row r="167" spans="17:20" x14ac:dyDescent="0.2">
      <c r="Q167" s="195"/>
      <c r="R167" s="195"/>
      <c r="S167" s="195"/>
      <c r="T167" s="195"/>
    </row>
    <row r="168" spans="17:20" x14ac:dyDescent="0.2">
      <c r="Q168" s="195"/>
      <c r="R168" s="195"/>
      <c r="S168" s="195"/>
      <c r="T168" s="195"/>
    </row>
    <row r="169" spans="17:20" x14ac:dyDescent="0.2">
      <c r="Q169" s="195"/>
      <c r="R169" s="195"/>
      <c r="S169" s="195"/>
      <c r="T169" s="195"/>
    </row>
    <row r="170" spans="17:20" x14ac:dyDescent="0.2">
      <c r="Q170" s="195"/>
      <c r="R170" s="195"/>
      <c r="S170" s="195"/>
      <c r="T170" s="195"/>
    </row>
    <row r="171" spans="17:20" x14ac:dyDescent="0.2">
      <c r="Q171" s="195"/>
      <c r="R171" s="195"/>
      <c r="S171" s="195"/>
      <c r="T171" s="195"/>
    </row>
    <row r="172" spans="17:20" x14ac:dyDescent="0.2">
      <c r="Q172" s="195"/>
      <c r="R172" s="195"/>
      <c r="S172" s="195"/>
      <c r="T172" s="195"/>
    </row>
    <row r="173" spans="17:20" x14ac:dyDescent="0.2">
      <c r="Q173" s="195"/>
      <c r="R173" s="195"/>
      <c r="S173" s="195"/>
      <c r="T173" s="195"/>
    </row>
    <row r="174" spans="17:20" x14ac:dyDescent="0.2">
      <c r="Q174" s="195"/>
      <c r="R174" s="195"/>
      <c r="S174" s="195"/>
      <c r="T174" s="195"/>
    </row>
    <row r="175" spans="17:20" x14ac:dyDescent="0.2">
      <c r="Q175" s="195"/>
      <c r="R175" s="195"/>
      <c r="S175" s="195"/>
      <c r="T175" s="195"/>
    </row>
    <row r="176" spans="17:20" x14ac:dyDescent="0.2">
      <c r="Q176" s="195"/>
      <c r="R176" s="195"/>
      <c r="S176" s="195"/>
      <c r="T176" s="195"/>
    </row>
    <row r="177" spans="17:20" x14ac:dyDescent="0.2">
      <c r="Q177" s="195"/>
      <c r="R177" s="195"/>
      <c r="S177" s="195"/>
      <c r="T177" s="195"/>
    </row>
    <row r="178" spans="17:20" x14ac:dyDescent="0.2">
      <c r="Q178" s="195"/>
      <c r="R178" s="195"/>
      <c r="S178" s="195"/>
      <c r="T178" s="195"/>
    </row>
    <row r="179" spans="17:20" x14ac:dyDescent="0.2">
      <c r="Q179" s="195"/>
      <c r="R179" s="195"/>
      <c r="S179" s="195"/>
      <c r="T179" s="195"/>
    </row>
    <row r="180" spans="17:20" x14ac:dyDescent="0.2">
      <c r="Q180" s="195"/>
      <c r="R180" s="195"/>
      <c r="S180" s="195"/>
      <c r="T180" s="195"/>
    </row>
    <row r="181" spans="17:20" x14ac:dyDescent="0.2">
      <c r="Q181" s="195"/>
      <c r="R181" s="195"/>
      <c r="S181" s="195"/>
      <c r="T181" s="195"/>
    </row>
    <row r="182" spans="17:20" x14ac:dyDescent="0.2">
      <c r="Q182" s="195"/>
      <c r="R182" s="195"/>
      <c r="S182" s="195"/>
      <c r="T182" s="195"/>
    </row>
    <row r="183" spans="17:20" x14ac:dyDescent="0.2">
      <c r="Q183" s="195"/>
      <c r="R183" s="195"/>
      <c r="S183" s="195"/>
      <c r="T183" s="195"/>
    </row>
    <row r="184" spans="17:20" x14ac:dyDescent="0.2">
      <c r="Q184" s="195"/>
      <c r="R184" s="195"/>
      <c r="S184" s="195"/>
      <c r="T184" s="195"/>
    </row>
    <row r="185" spans="17:20" x14ac:dyDescent="0.2">
      <c r="Q185" s="195"/>
      <c r="R185" s="195"/>
      <c r="S185" s="195"/>
      <c r="T185" s="195"/>
    </row>
    <row r="186" spans="17:20" x14ac:dyDescent="0.2">
      <c r="Q186" s="195"/>
      <c r="R186" s="195"/>
      <c r="S186" s="195"/>
      <c r="T186" s="195"/>
    </row>
    <row r="187" spans="17:20" x14ac:dyDescent="0.2">
      <c r="Q187" s="195"/>
      <c r="R187" s="195"/>
      <c r="S187" s="195"/>
      <c r="T187" s="195"/>
    </row>
    <row r="188" spans="17:20" x14ac:dyDescent="0.2">
      <c r="Q188" s="195"/>
      <c r="R188" s="195"/>
      <c r="S188" s="195"/>
      <c r="T188" s="195"/>
    </row>
    <row r="189" spans="17:20" x14ac:dyDescent="0.2">
      <c r="Q189" s="195"/>
      <c r="R189" s="195"/>
      <c r="S189" s="195"/>
      <c r="T189" s="195"/>
    </row>
    <row r="190" spans="17:20" x14ac:dyDescent="0.2">
      <c r="Q190" s="195"/>
      <c r="R190" s="195"/>
      <c r="S190" s="195"/>
      <c r="T190" s="195"/>
    </row>
    <row r="191" spans="17:20" x14ac:dyDescent="0.2">
      <c r="Q191" s="195"/>
      <c r="R191" s="195"/>
      <c r="S191" s="195"/>
      <c r="T191" s="195"/>
    </row>
    <row r="192" spans="17:20" x14ac:dyDescent="0.2">
      <c r="Q192" s="195"/>
      <c r="R192" s="195"/>
      <c r="S192" s="195"/>
      <c r="T192" s="195"/>
    </row>
    <row r="193" spans="17:20" x14ac:dyDescent="0.2">
      <c r="Q193" s="195"/>
      <c r="R193" s="195"/>
      <c r="S193" s="195"/>
      <c r="T193" s="195"/>
    </row>
    <row r="194" spans="17:20" x14ac:dyDescent="0.2">
      <c r="Q194" s="195"/>
      <c r="R194" s="195"/>
      <c r="S194" s="195"/>
      <c r="T194" s="195"/>
    </row>
    <row r="195" spans="17:20" x14ac:dyDescent="0.2">
      <c r="Q195" s="195"/>
      <c r="R195" s="195"/>
      <c r="S195" s="195"/>
      <c r="T195" s="195"/>
    </row>
    <row r="196" spans="17:20" x14ac:dyDescent="0.2">
      <c r="Q196" s="195"/>
      <c r="R196" s="195"/>
      <c r="S196" s="195"/>
      <c r="T196" s="195"/>
    </row>
    <row r="197" spans="17:20" x14ac:dyDescent="0.2">
      <c r="Q197" s="195"/>
      <c r="R197" s="195"/>
      <c r="S197" s="195"/>
      <c r="T197" s="195"/>
    </row>
    <row r="198" spans="17:20" x14ac:dyDescent="0.2">
      <c r="Q198" s="195"/>
      <c r="R198" s="195"/>
      <c r="S198" s="195"/>
      <c r="T198" s="195"/>
    </row>
    <row r="199" spans="17:20" x14ac:dyDescent="0.2">
      <c r="Q199" s="195"/>
      <c r="R199" s="195"/>
      <c r="S199" s="195"/>
      <c r="T199" s="195"/>
    </row>
    <row r="200" spans="17:20" x14ac:dyDescent="0.2">
      <c r="Q200" s="195"/>
      <c r="R200" s="195"/>
      <c r="S200" s="195"/>
      <c r="T200" s="195"/>
    </row>
    <row r="201" spans="17:20" x14ac:dyDescent="0.2">
      <c r="Q201" s="195"/>
      <c r="R201" s="195"/>
      <c r="S201" s="195"/>
      <c r="T201" s="195"/>
    </row>
    <row r="202" spans="17:20" x14ac:dyDescent="0.2">
      <c r="Q202" s="195"/>
      <c r="R202" s="195"/>
      <c r="S202" s="195"/>
      <c r="T202" s="195"/>
    </row>
    <row r="203" spans="17:20" x14ac:dyDescent="0.2">
      <c r="Q203" s="195"/>
      <c r="R203" s="195"/>
      <c r="S203" s="195"/>
      <c r="T203" s="195"/>
    </row>
    <row r="204" spans="17:20" x14ac:dyDescent="0.2">
      <c r="Q204" s="195"/>
      <c r="R204" s="195"/>
      <c r="S204" s="195"/>
      <c r="T204" s="195"/>
    </row>
    <row r="205" spans="17:20" x14ac:dyDescent="0.2">
      <c r="Q205" s="195"/>
      <c r="R205" s="195"/>
      <c r="S205" s="195"/>
      <c r="T205" s="195"/>
    </row>
    <row r="206" spans="17:20" x14ac:dyDescent="0.2">
      <c r="Q206" s="195"/>
      <c r="R206" s="195"/>
      <c r="S206" s="195"/>
      <c r="T206" s="195"/>
    </row>
    <row r="207" spans="17:20" x14ac:dyDescent="0.2">
      <c r="Q207" s="195"/>
      <c r="R207" s="195"/>
      <c r="S207" s="195"/>
      <c r="T207" s="195"/>
    </row>
    <row r="208" spans="17:20" x14ac:dyDescent="0.2">
      <c r="Q208" s="195"/>
      <c r="R208" s="195"/>
      <c r="S208" s="195"/>
      <c r="T208" s="195"/>
    </row>
    <row r="209" spans="17:20" x14ac:dyDescent="0.2">
      <c r="Q209" s="195"/>
      <c r="R209" s="195"/>
      <c r="S209" s="195"/>
      <c r="T209" s="195"/>
    </row>
    <row r="210" spans="17:20" x14ac:dyDescent="0.2">
      <c r="Q210" s="195"/>
      <c r="R210" s="195"/>
      <c r="S210" s="195"/>
      <c r="T210" s="195"/>
    </row>
    <row r="211" spans="17:20" x14ac:dyDescent="0.2">
      <c r="Q211" s="195"/>
      <c r="R211" s="195"/>
      <c r="S211" s="195"/>
      <c r="T211" s="195"/>
    </row>
    <row r="212" spans="17:20" x14ac:dyDescent="0.2">
      <c r="Q212" s="195"/>
      <c r="R212" s="195"/>
      <c r="S212" s="195"/>
      <c r="T212" s="195"/>
    </row>
    <row r="213" spans="17:20" x14ac:dyDescent="0.2">
      <c r="Q213" s="195"/>
      <c r="R213" s="195"/>
      <c r="S213" s="195"/>
      <c r="T213" s="195"/>
    </row>
    <row r="214" spans="17:20" x14ac:dyDescent="0.2">
      <c r="Q214" s="195"/>
      <c r="R214" s="195"/>
      <c r="S214" s="195"/>
      <c r="T214" s="195"/>
    </row>
    <row r="215" spans="17:20" x14ac:dyDescent="0.2">
      <c r="Q215" s="195"/>
      <c r="R215" s="195"/>
      <c r="S215" s="195"/>
      <c r="T215" s="195"/>
    </row>
    <row r="216" spans="17:20" x14ac:dyDescent="0.2">
      <c r="Q216" s="195"/>
      <c r="R216" s="195"/>
      <c r="S216" s="195"/>
      <c r="T216" s="195"/>
    </row>
    <row r="217" spans="17:20" x14ac:dyDescent="0.2">
      <c r="Q217" s="195"/>
      <c r="R217" s="195"/>
      <c r="S217" s="195"/>
      <c r="T217" s="195"/>
    </row>
    <row r="218" spans="17:20" x14ac:dyDescent="0.2">
      <c r="Q218" s="195"/>
      <c r="R218" s="195"/>
      <c r="S218" s="195"/>
      <c r="T218" s="195"/>
    </row>
    <row r="219" spans="17:20" x14ac:dyDescent="0.2">
      <c r="Q219" s="195"/>
      <c r="R219" s="195"/>
      <c r="S219" s="195"/>
      <c r="T219" s="195"/>
    </row>
    <row r="220" spans="17:20" x14ac:dyDescent="0.2">
      <c r="Q220" s="195"/>
      <c r="R220" s="195"/>
      <c r="S220" s="195"/>
      <c r="T220" s="195"/>
    </row>
    <row r="221" spans="17:20" x14ac:dyDescent="0.2">
      <c r="Q221" s="195"/>
      <c r="R221" s="195"/>
      <c r="S221" s="195"/>
      <c r="T221" s="195"/>
    </row>
    <row r="222" spans="17:20" x14ac:dyDescent="0.2">
      <c r="Q222" s="195"/>
      <c r="R222" s="195"/>
      <c r="S222" s="195"/>
      <c r="T222" s="195"/>
    </row>
    <row r="223" spans="17:20" x14ac:dyDescent="0.2">
      <c r="Q223" s="195"/>
      <c r="R223" s="195"/>
      <c r="S223" s="195"/>
      <c r="T223" s="195"/>
    </row>
    <row r="224" spans="17:20" x14ac:dyDescent="0.2">
      <c r="Q224" s="195"/>
      <c r="R224" s="195"/>
      <c r="S224" s="195"/>
      <c r="T224" s="195"/>
    </row>
    <row r="225" spans="17:20" x14ac:dyDescent="0.2">
      <c r="Q225" s="195"/>
      <c r="R225" s="195"/>
      <c r="S225" s="195"/>
      <c r="T225" s="195"/>
    </row>
    <row r="226" spans="17:20" x14ac:dyDescent="0.2">
      <c r="Q226" s="195"/>
      <c r="R226" s="195"/>
      <c r="S226" s="195"/>
      <c r="T226" s="195"/>
    </row>
    <row r="227" spans="17:20" x14ac:dyDescent="0.2">
      <c r="Q227" s="195"/>
      <c r="R227" s="195"/>
      <c r="S227" s="195"/>
      <c r="T227" s="195"/>
    </row>
    <row r="228" spans="17:20" x14ac:dyDescent="0.2">
      <c r="Q228" s="195"/>
      <c r="R228" s="195"/>
      <c r="S228" s="195"/>
      <c r="T228" s="195"/>
    </row>
    <row r="229" spans="17:20" x14ac:dyDescent="0.2">
      <c r="Q229" s="195"/>
      <c r="R229" s="195"/>
      <c r="S229" s="195"/>
      <c r="T229" s="195"/>
    </row>
    <row r="230" spans="17:20" x14ac:dyDescent="0.2">
      <c r="Q230" s="195"/>
      <c r="R230" s="195"/>
      <c r="S230" s="195"/>
      <c r="T230" s="195"/>
    </row>
    <row r="231" spans="17:20" x14ac:dyDescent="0.2">
      <c r="Q231" s="195"/>
      <c r="R231" s="195"/>
      <c r="S231" s="195"/>
      <c r="T231" s="195"/>
    </row>
    <row r="232" spans="17:20" x14ac:dyDescent="0.2">
      <c r="Q232" s="195"/>
      <c r="R232" s="195"/>
      <c r="S232" s="195"/>
      <c r="T232" s="195"/>
    </row>
    <row r="233" spans="17:20" x14ac:dyDescent="0.2">
      <c r="Q233" s="195"/>
      <c r="R233" s="195"/>
      <c r="S233" s="195"/>
      <c r="T233" s="195"/>
    </row>
    <row r="234" spans="17:20" x14ac:dyDescent="0.2">
      <c r="Q234" s="195"/>
      <c r="R234" s="195"/>
      <c r="S234" s="195"/>
      <c r="T234" s="195"/>
    </row>
    <row r="235" spans="17:20" x14ac:dyDescent="0.2">
      <c r="Q235" s="195"/>
      <c r="R235" s="195"/>
      <c r="S235" s="195"/>
      <c r="T235" s="195"/>
    </row>
    <row r="236" spans="17:20" x14ac:dyDescent="0.2">
      <c r="Q236" s="195"/>
      <c r="R236" s="195"/>
      <c r="S236" s="195"/>
      <c r="T236" s="195"/>
    </row>
    <row r="237" spans="17:20" x14ac:dyDescent="0.2">
      <c r="Q237" s="195"/>
      <c r="R237" s="195"/>
      <c r="S237" s="195"/>
      <c r="T237" s="195"/>
    </row>
    <row r="238" spans="17:20" x14ac:dyDescent="0.2">
      <c r="Q238" s="195"/>
      <c r="R238" s="195"/>
      <c r="S238" s="195"/>
      <c r="T238" s="195"/>
    </row>
    <row r="239" spans="17:20" x14ac:dyDescent="0.2">
      <c r="Q239" s="195"/>
      <c r="R239" s="195"/>
      <c r="S239" s="195"/>
      <c r="T239" s="195"/>
    </row>
    <row r="240" spans="17:20" x14ac:dyDescent="0.2">
      <c r="Q240" s="195"/>
      <c r="R240" s="195"/>
      <c r="S240" s="195"/>
      <c r="T240" s="195"/>
    </row>
    <row r="241" spans="17:20" x14ac:dyDescent="0.2">
      <c r="Q241" s="195"/>
      <c r="R241" s="195"/>
      <c r="S241" s="195"/>
      <c r="T241" s="195"/>
    </row>
    <row r="242" spans="17:20" x14ac:dyDescent="0.2">
      <c r="Q242" s="195"/>
      <c r="R242" s="195"/>
      <c r="S242" s="195"/>
      <c r="T242" s="195"/>
    </row>
    <row r="243" spans="17:20" x14ac:dyDescent="0.2">
      <c r="Q243" s="195"/>
      <c r="R243" s="195"/>
      <c r="S243" s="195"/>
      <c r="T243" s="195"/>
    </row>
    <row r="244" spans="17:20" x14ac:dyDescent="0.2">
      <c r="Q244" s="195"/>
      <c r="R244" s="195"/>
      <c r="S244" s="195"/>
      <c r="T244" s="195"/>
    </row>
    <row r="245" spans="17:20" x14ac:dyDescent="0.2">
      <c r="Q245" s="195"/>
      <c r="R245" s="195"/>
      <c r="S245" s="195"/>
      <c r="T245" s="195"/>
    </row>
    <row r="246" spans="17:20" x14ac:dyDescent="0.2">
      <c r="Q246" s="195"/>
      <c r="R246" s="195"/>
      <c r="S246" s="195"/>
      <c r="T246" s="195"/>
    </row>
    <row r="247" spans="17:20" x14ac:dyDescent="0.2">
      <c r="Q247" s="195"/>
      <c r="R247" s="195"/>
      <c r="S247" s="195"/>
      <c r="T247" s="195"/>
    </row>
    <row r="248" spans="17:20" x14ac:dyDescent="0.2">
      <c r="Q248" s="195"/>
      <c r="R248" s="195"/>
      <c r="S248" s="195"/>
      <c r="T248" s="195"/>
    </row>
    <row r="249" spans="17:20" x14ac:dyDescent="0.2">
      <c r="Q249" s="195"/>
      <c r="R249" s="195"/>
      <c r="S249" s="195"/>
      <c r="T249" s="195"/>
    </row>
    <row r="250" spans="17:20" x14ac:dyDescent="0.2">
      <c r="Q250" s="195"/>
      <c r="R250" s="195"/>
      <c r="S250" s="195"/>
      <c r="T250" s="195"/>
    </row>
    <row r="251" spans="17:20" x14ac:dyDescent="0.2">
      <c r="Q251" s="195"/>
      <c r="R251" s="195"/>
      <c r="S251" s="195"/>
      <c r="T251" s="195"/>
    </row>
    <row r="252" spans="17:20" x14ac:dyDescent="0.2">
      <c r="Q252" s="195"/>
      <c r="R252" s="195"/>
      <c r="S252" s="195"/>
      <c r="T252" s="195"/>
    </row>
    <row r="253" spans="17:20" x14ac:dyDescent="0.2">
      <c r="Q253" s="195"/>
      <c r="R253" s="195"/>
      <c r="S253" s="195"/>
      <c r="T253" s="195"/>
    </row>
    <row r="254" spans="17:20" x14ac:dyDescent="0.2">
      <c r="Q254" s="195"/>
      <c r="R254" s="195"/>
      <c r="S254" s="195"/>
      <c r="T254" s="195"/>
    </row>
    <row r="255" spans="17:20" x14ac:dyDescent="0.2">
      <c r="Q255" s="195"/>
      <c r="R255" s="195"/>
      <c r="S255" s="195"/>
      <c r="T255" s="195"/>
    </row>
    <row r="256" spans="17:20" x14ac:dyDescent="0.2">
      <c r="Q256" s="195"/>
      <c r="R256" s="195"/>
      <c r="S256" s="195"/>
      <c r="T256" s="195"/>
    </row>
    <row r="257" spans="17:20" x14ac:dyDescent="0.2">
      <c r="Q257" s="195"/>
      <c r="R257" s="195"/>
      <c r="S257" s="195"/>
      <c r="T257" s="195"/>
    </row>
    <row r="258" spans="17:20" x14ac:dyDescent="0.2">
      <c r="Q258" s="195"/>
      <c r="R258" s="195"/>
      <c r="S258" s="195"/>
      <c r="T258" s="195"/>
    </row>
    <row r="259" spans="17:20" x14ac:dyDescent="0.2">
      <c r="Q259" s="195"/>
      <c r="R259" s="195"/>
      <c r="S259" s="195"/>
      <c r="T259" s="195"/>
    </row>
    <row r="260" spans="17:20" x14ac:dyDescent="0.2">
      <c r="Q260" s="195"/>
      <c r="R260" s="195"/>
      <c r="S260" s="195"/>
      <c r="T260" s="195"/>
    </row>
    <row r="261" spans="17:20" x14ac:dyDescent="0.2">
      <c r="Q261" s="195"/>
      <c r="R261" s="195"/>
      <c r="S261" s="195"/>
      <c r="T261" s="195"/>
    </row>
    <row r="262" spans="17:20" x14ac:dyDescent="0.2">
      <c r="Q262" s="195"/>
      <c r="R262" s="195"/>
      <c r="S262" s="195"/>
      <c r="T262" s="195"/>
    </row>
    <row r="263" spans="17:20" x14ac:dyDescent="0.2">
      <c r="Q263" s="195"/>
      <c r="R263" s="195"/>
      <c r="S263" s="195"/>
      <c r="T263" s="195"/>
    </row>
    <row r="264" spans="17:20" x14ac:dyDescent="0.2">
      <c r="Q264" s="195"/>
      <c r="R264" s="195"/>
      <c r="S264" s="195"/>
      <c r="T264" s="195"/>
    </row>
    <row r="265" spans="17:20" x14ac:dyDescent="0.2">
      <c r="Q265" s="195"/>
      <c r="R265" s="195"/>
      <c r="S265" s="195"/>
      <c r="T265" s="195"/>
    </row>
    <row r="266" spans="17:20" x14ac:dyDescent="0.2">
      <c r="Q266" s="195"/>
      <c r="R266" s="195"/>
      <c r="S266" s="195"/>
      <c r="T266" s="195"/>
    </row>
    <row r="267" spans="17:20" x14ac:dyDescent="0.2">
      <c r="Q267" s="195"/>
      <c r="R267" s="195"/>
      <c r="S267" s="195"/>
      <c r="T267" s="195"/>
    </row>
    <row r="268" spans="17:20" x14ac:dyDescent="0.2">
      <c r="Q268" s="195"/>
      <c r="R268" s="195"/>
      <c r="S268" s="195"/>
      <c r="T268" s="195"/>
    </row>
    <row r="269" spans="17:20" x14ac:dyDescent="0.2">
      <c r="Q269" s="195"/>
      <c r="R269" s="195"/>
      <c r="S269" s="195"/>
      <c r="T269" s="195"/>
    </row>
    <row r="270" spans="17:20" x14ac:dyDescent="0.2">
      <c r="Q270" s="195"/>
      <c r="R270" s="195"/>
      <c r="S270" s="195"/>
      <c r="T270" s="195"/>
    </row>
    <row r="271" spans="17:20" x14ac:dyDescent="0.2">
      <c r="Q271" s="195"/>
      <c r="R271" s="195"/>
      <c r="S271" s="195"/>
      <c r="T271" s="195"/>
    </row>
    <row r="272" spans="17:20" x14ac:dyDescent="0.2">
      <c r="Q272" s="195"/>
      <c r="R272" s="195"/>
      <c r="S272" s="195"/>
      <c r="T272" s="195"/>
    </row>
    <row r="273" spans="17:20" x14ac:dyDescent="0.2">
      <c r="Q273" s="195"/>
      <c r="R273" s="195"/>
      <c r="S273" s="195"/>
      <c r="T273" s="195"/>
    </row>
    <row r="274" spans="17:20" x14ac:dyDescent="0.2">
      <c r="Q274" s="195"/>
      <c r="R274" s="195"/>
      <c r="S274" s="195"/>
      <c r="T274" s="195"/>
    </row>
    <row r="275" spans="17:20" x14ac:dyDescent="0.2">
      <c r="Q275" s="195"/>
      <c r="R275" s="195"/>
      <c r="S275" s="195"/>
      <c r="T275" s="195"/>
    </row>
    <row r="276" spans="17:20" x14ac:dyDescent="0.2">
      <c r="Q276" s="195"/>
      <c r="R276" s="195"/>
      <c r="S276" s="195"/>
      <c r="T276" s="195"/>
    </row>
    <row r="277" spans="17:20" x14ac:dyDescent="0.2">
      <c r="Q277" s="195"/>
      <c r="R277" s="195"/>
      <c r="S277" s="195"/>
      <c r="T277" s="195"/>
    </row>
    <row r="278" spans="17:20" x14ac:dyDescent="0.2">
      <c r="Q278" s="195"/>
      <c r="R278" s="195"/>
      <c r="S278" s="195"/>
      <c r="T278" s="195"/>
    </row>
    <row r="279" spans="17:20" x14ac:dyDescent="0.2">
      <c r="Q279" s="195"/>
      <c r="R279" s="195"/>
      <c r="S279" s="195"/>
      <c r="T279" s="195"/>
    </row>
    <row r="280" spans="17:20" x14ac:dyDescent="0.2">
      <c r="Q280" s="195"/>
      <c r="R280" s="195"/>
      <c r="S280" s="195"/>
      <c r="T280" s="195"/>
    </row>
    <row r="281" spans="17:20" x14ac:dyDescent="0.2">
      <c r="Q281" s="195"/>
      <c r="R281" s="195"/>
      <c r="S281" s="195"/>
      <c r="T281" s="195"/>
    </row>
    <row r="282" spans="17:20" x14ac:dyDescent="0.2">
      <c r="Q282" s="195"/>
      <c r="R282" s="195"/>
      <c r="S282" s="195"/>
      <c r="T282" s="195"/>
    </row>
    <row r="283" spans="17:20" x14ac:dyDescent="0.2">
      <c r="Q283" s="195"/>
      <c r="R283" s="195"/>
      <c r="S283" s="195"/>
      <c r="T283" s="195"/>
    </row>
    <row r="284" spans="17:20" x14ac:dyDescent="0.2">
      <c r="Q284" s="195"/>
      <c r="R284" s="195"/>
      <c r="S284" s="195"/>
      <c r="T284" s="195"/>
    </row>
    <row r="285" spans="17:20" x14ac:dyDescent="0.2">
      <c r="Q285" s="195"/>
      <c r="R285" s="195"/>
      <c r="S285" s="195"/>
      <c r="T285" s="195"/>
    </row>
    <row r="286" spans="17:20" x14ac:dyDescent="0.2">
      <c r="Q286" s="195"/>
      <c r="R286" s="195"/>
      <c r="S286" s="195"/>
      <c r="T286" s="195"/>
    </row>
    <row r="287" spans="17:20" x14ac:dyDescent="0.2">
      <c r="Q287" s="195"/>
      <c r="R287" s="195"/>
      <c r="S287" s="195"/>
      <c r="T287" s="195"/>
    </row>
    <row r="288" spans="17:20" x14ac:dyDescent="0.2">
      <c r="Q288" s="195"/>
      <c r="R288" s="195"/>
      <c r="S288" s="195"/>
      <c r="T288" s="195"/>
    </row>
    <row r="289" spans="17:20" x14ac:dyDescent="0.2">
      <c r="Q289" s="195"/>
      <c r="R289" s="195"/>
      <c r="S289" s="195"/>
      <c r="T289" s="195"/>
    </row>
    <row r="290" spans="17:20" x14ac:dyDescent="0.2">
      <c r="Q290" s="195"/>
      <c r="R290" s="195"/>
      <c r="S290" s="195"/>
      <c r="T290" s="195"/>
    </row>
    <row r="291" spans="17:20" x14ac:dyDescent="0.2">
      <c r="Q291" s="195"/>
      <c r="R291" s="195"/>
      <c r="S291" s="195"/>
      <c r="T291" s="195"/>
    </row>
    <row r="292" spans="17:20" x14ac:dyDescent="0.2">
      <c r="Q292" s="195"/>
      <c r="R292" s="195"/>
      <c r="S292" s="195"/>
      <c r="T292" s="195"/>
    </row>
    <row r="293" spans="17:20" x14ac:dyDescent="0.2">
      <c r="Q293" s="195"/>
      <c r="R293" s="195"/>
      <c r="S293" s="195"/>
      <c r="T293" s="195"/>
    </row>
    <row r="294" spans="17:20" x14ac:dyDescent="0.2">
      <c r="Q294" s="195"/>
      <c r="R294" s="195"/>
      <c r="S294" s="195"/>
      <c r="T294" s="195"/>
    </row>
    <row r="295" spans="17:20" x14ac:dyDescent="0.2">
      <c r="Q295" s="195"/>
      <c r="R295" s="195"/>
      <c r="S295" s="195"/>
      <c r="T295" s="195"/>
    </row>
    <row r="296" spans="17:20" x14ac:dyDescent="0.2">
      <c r="Q296" s="195"/>
      <c r="R296" s="195"/>
      <c r="S296" s="195"/>
      <c r="T296" s="195"/>
    </row>
    <row r="297" spans="17:20" x14ac:dyDescent="0.2">
      <c r="Q297" s="195"/>
      <c r="R297" s="195"/>
      <c r="S297" s="195"/>
      <c r="T297" s="195"/>
    </row>
    <row r="298" spans="17:20" x14ac:dyDescent="0.2">
      <c r="Q298" s="195"/>
      <c r="R298" s="195"/>
      <c r="S298" s="195"/>
      <c r="T298" s="195"/>
    </row>
    <row r="299" spans="17:20" x14ac:dyDescent="0.2">
      <c r="Q299" s="195"/>
      <c r="R299" s="195"/>
      <c r="S299" s="195"/>
      <c r="T299" s="195"/>
    </row>
    <row r="300" spans="17:20" x14ac:dyDescent="0.2">
      <c r="Q300" s="195"/>
      <c r="R300" s="195"/>
      <c r="S300" s="195"/>
      <c r="T300" s="195"/>
    </row>
    <row r="301" spans="17:20" x14ac:dyDescent="0.2">
      <c r="Q301" s="195"/>
      <c r="R301" s="195"/>
      <c r="S301" s="195"/>
      <c r="T301" s="195"/>
    </row>
    <row r="302" spans="17:20" x14ac:dyDescent="0.2">
      <c r="Q302" s="195"/>
      <c r="R302" s="195"/>
      <c r="S302" s="195"/>
      <c r="T302" s="195"/>
    </row>
    <row r="303" spans="17:20" x14ac:dyDescent="0.2">
      <c r="Q303" s="195"/>
      <c r="R303" s="195"/>
      <c r="S303" s="195"/>
      <c r="T303" s="195"/>
    </row>
    <row r="304" spans="17:20" x14ac:dyDescent="0.2">
      <c r="Q304" s="195"/>
      <c r="R304" s="195"/>
      <c r="S304" s="195"/>
      <c r="T304" s="195"/>
    </row>
    <row r="305" spans="17:20" x14ac:dyDescent="0.2">
      <c r="Q305" s="195"/>
      <c r="R305" s="195"/>
      <c r="S305" s="195"/>
      <c r="T305" s="195"/>
    </row>
    <row r="306" spans="17:20" x14ac:dyDescent="0.2">
      <c r="Q306" s="195"/>
      <c r="R306" s="195"/>
      <c r="S306" s="195"/>
      <c r="T306" s="195"/>
    </row>
    <row r="307" spans="17:20" x14ac:dyDescent="0.2">
      <c r="Q307" s="195"/>
      <c r="R307" s="195"/>
      <c r="S307" s="195"/>
      <c r="T307" s="195"/>
    </row>
    <row r="308" spans="17:20" x14ac:dyDescent="0.2">
      <c r="Q308" s="195"/>
      <c r="R308" s="195"/>
      <c r="S308" s="195"/>
      <c r="T308" s="195"/>
    </row>
    <row r="309" spans="17:20" x14ac:dyDescent="0.2">
      <c r="Q309" s="195"/>
      <c r="R309" s="195"/>
      <c r="S309" s="195"/>
      <c r="T309" s="195"/>
    </row>
    <row r="310" spans="17:20" x14ac:dyDescent="0.2">
      <c r="Q310" s="195"/>
      <c r="R310" s="195"/>
      <c r="S310" s="195"/>
      <c r="T310" s="195"/>
    </row>
    <row r="311" spans="17:20" x14ac:dyDescent="0.2">
      <c r="Q311" s="195"/>
      <c r="R311" s="195"/>
      <c r="S311" s="195"/>
      <c r="T311" s="195"/>
    </row>
    <row r="312" spans="17:20" x14ac:dyDescent="0.2">
      <c r="Q312" s="195"/>
      <c r="R312" s="195"/>
      <c r="S312" s="195"/>
      <c r="T312" s="195"/>
    </row>
    <row r="313" spans="17:20" x14ac:dyDescent="0.2">
      <c r="Q313" s="195"/>
      <c r="R313" s="195"/>
      <c r="S313" s="195"/>
      <c r="T313" s="195"/>
    </row>
    <row r="314" spans="17:20" x14ac:dyDescent="0.2">
      <c r="Q314" s="195"/>
      <c r="R314" s="195"/>
      <c r="S314" s="195"/>
      <c r="T314" s="195"/>
    </row>
    <row r="315" spans="17:20" x14ac:dyDescent="0.2">
      <c r="Q315" s="195"/>
      <c r="R315" s="195"/>
      <c r="S315" s="195"/>
      <c r="T315" s="195"/>
    </row>
    <row r="316" spans="17:20" x14ac:dyDescent="0.2">
      <c r="Q316" s="195"/>
      <c r="R316" s="195"/>
      <c r="S316" s="195"/>
      <c r="T316" s="195"/>
    </row>
    <row r="317" spans="17:20" x14ac:dyDescent="0.2">
      <c r="Q317" s="195"/>
      <c r="R317" s="195"/>
      <c r="S317" s="195"/>
      <c r="T317" s="195"/>
    </row>
    <row r="318" spans="17:20" x14ac:dyDescent="0.2">
      <c r="Q318" s="195"/>
      <c r="R318" s="195"/>
      <c r="S318" s="195"/>
      <c r="T318" s="195"/>
    </row>
    <row r="319" spans="17:20" x14ac:dyDescent="0.2">
      <c r="Q319" s="195"/>
      <c r="R319" s="195"/>
      <c r="S319" s="195"/>
      <c r="T319" s="195"/>
    </row>
    <row r="320" spans="17:20" x14ac:dyDescent="0.2">
      <c r="Q320" s="195"/>
      <c r="R320" s="195"/>
      <c r="S320" s="195"/>
      <c r="T320" s="195"/>
    </row>
    <row r="321" spans="17:20" x14ac:dyDescent="0.2">
      <c r="Q321" s="195"/>
      <c r="R321" s="195"/>
      <c r="S321" s="195"/>
      <c r="T321" s="195"/>
    </row>
    <row r="322" spans="17:20" x14ac:dyDescent="0.2">
      <c r="Q322" s="195"/>
      <c r="R322" s="195"/>
      <c r="S322" s="195"/>
      <c r="T322" s="195"/>
    </row>
    <row r="323" spans="17:20" x14ac:dyDescent="0.2">
      <c r="Q323" s="195"/>
      <c r="R323" s="195"/>
      <c r="S323" s="195"/>
      <c r="T323" s="195"/>
    </row>
    <row r="324" spans="17:20" x14ac:dyDescent="0.2">
      <c r="Q324" s="195"/>
      <c r="R324" s="195"/>
      <c r="S324" s="195"/>
      <c r="T324" s="195"/>
    </row>
    <row r="325" spans="17:20" x14ac:dyDescent="0.2">
      <c r="Q325" s="195"/>
      <c r="R325" s="195"/>
      <c r="S325" s="195"/>
      <c r="T325" s="195"/>
    </row>
    <row r="326" spans="17:20" x14ac:dyDescent="0.2">
      <c r="Q326" s="195"/>
      <c r="R326" s="195"/>
      <c r="S326" s="195"/>
      <c r="T326" s="195"/>
    </row>
    <row r="327" spans="17:20" x14ac:dyDescent="0.2">
      <c r="Q327" s="195"/>
      <c r="R327" s="195"/>
      <c r="S327" s="195"/>
      <c r="T327" s="195"/>
    </row>
    <row r="328" spans="17:20" x14ac:dyDescent="0.2">
      <c r="Q328" s="195"/>
      <c r="R328" s="195"/>
      <c r="S328" s="195"/>
      <c r="T328" s="195"/>
    </row>
    <row r="329" spans="17:20" x14ac:dyDescent="0.2">
      <c r="Q329" s="195"/>
      <c r="R329" s="195"/>
      <c r="S329" s="195"/>
      <c r="T329" s="195"/>
    </row>
    <row r="330" spans="17:20" x14ac:dyDescent="0.2">
      <c r="Q330" s="195"/>
      <c r="R330" s="195"/>
      <c r="S330" s="195"/>
      <c r="T330" s="195"/>
    </row>
    <row r="331" spans="17:20" x14ac:dyDescent="0.2">
      <c r="Q331" s="195"/>
      <c r="R331" s="195"/>
      <c r="S331" s="195"/>
      <c r="T331" s="195"/>
    </row>
    <row r="332" spans="17:20" x14ac:dyDescent="0.2">
      <c r="Q332" s="195"/>
      <c r="R332" s="195"/>
      <c r="S332" s="195"/>
      <c r="T332" s="195"/>
    </row>
    <row r="333" spans="17:20" x14ac:dyDescent="0.2">
      <c r="Q333" s="195"/>
      <c r="R333" s="195"/>
      <c r="S333" s="195"/>
      <c r="T333" s="195"/>
    </row>
    <row r="334" spans="17:20" x14ac:dyDescent="0.2">
      <c r="Q334" s="195"/>
      <c r="R334" s="195"/>
      <c r="S334" s="195"/>
      <c r="T334" s="195"/>
    </row>
    <row r="335" spans="17:20" x14ac:dyDescent="0.2">
      <c r="Q335" s="195"/>
      <c r="R335" s="195"/>
      <c r="S335" s="195"/>
      <c r="T335" s="195"/>
    </row>
    <row r="336" spans="17:20" x14ac:dyDescent="0.2">
      <c r="Q336" s="195"/>
      <c r="R336" s="195"/>
      <c r="S336" s="195"/>
      <c r="T336" s="195"/>
    </row>
    <row r="337" spans="17:20" x14ac:dyDescent="0.2">
      <c r="Q337" s="195"/>
      <c r="R337" s="195"/>
      <c r="S337" s="195"/>
      <c r="T337" s="195"/>
    </row>
    <row r="338" spans="17:20" x14ac:dyDescent="0.2">
      <c r="Q338" s="195"/>
      <c r="R338" s="195"/>
      <c r="S338" s="195"/>
      <c r="T338" s="195"/>
    </row>
    <row r="339" spans="17:20" x14ac:dyDescent="0.2">
      <c r="Q339" s="195"/>
      <c r="R339" s="195"/>
      <c r="S339" s="195"/>
      <c r="T339" s="195"/>
    </row>
    <row r="340" spans="17:20" x14ac:dyDescent="0.2">
      <c r="Q340" s="195"/>
      <c r="R340" s="195"/>
      <c r="S340" s="195"/>
      <c r="T340" s="195"/>
    </row>
    <row r="341" spans="17:20" x14ac:dyDescent="0.2">
      <c r="Q341" s="195"/>
      <c r="R341" s="195"/>
      <c r="S341" s="195"/>
      <c r="T341" s="195"/>
    </row>
    <row r="342" spans="17:20" x14ac:dyDescent="0.2">
      <c r="Q342" s="195"/>
      <c r="R342" s="195"/>
      <c r="S342" s="195"/>
      <c r="T342" s="195"/>
    </row>
    <row r="343" spans="17:20" x14ac:dyDescent="0.2">
      <c r="Q343" s="195"/>
      <c r="R343" s="195"/>
      <c r="S343" s="195"/>
      <c r="T343" s="195"/>
    </row>
    <row r="344" spans="17:20" x14ac:dyDescent="0.2">
      <c r="Q344" s="195"/>
      <c r="R344" s="195"/>
      <c r="S344" s="195"/>
      <c r="T344" s="195"/>
    </row>
    <row r="345" spans="17:20" x14ac:dyDescent="0.2">
      <c r="Q345" s="195"/>
      <c r="R345" s="195"/>
      <c r="S345" s="195"/>
      <c r="T345" s="195"/>
    </row>
    <row r="346" spans="17:20" x14ac:dyDescent="0.2">
      <c r="Q346" s="195"/>
      <c r="R346" s="195"/>
      <c r="S346" s="195"/>
      <c r="T346" s="195"/>
    </row>
    <row r="347" spans="17:20" x14ac:dyDescent="0.2">
      <c r="Q347" s="195"/>
      <c r="R347" s="195"/>
      <c r="S347" s="195"/>
      <c r="T347" s="195"/>
    </row>
    <row r="348" spans="17:20" x14ac:dyDescent="0.2">
      <c r="Q348" s="195"/>
      <c r="R348" s="195"/>
      <c r="S348" s="195"/>
      <c r="T348" s="195"/>
    </row>
    <row r="349" spans="17:20" x14ac:dyDescent="0.2">
      <c r="Q349" s="195"/>
      <c r="R349" s="195"/>
      <c r="S349" s="195"/>
      <c r="T349" s="195"/>
    </row>
    <row r="350" spans="17:20" x14ac:dyDescent="0.2">
      <c r="Q350" s="195"/>
      <c r="R350" s="195"/>
      <c r="S350" s="195"/>
      <c r="T350" s="195"/>
    </row>
    <row r="351" spans="17:20" x14ac:dyDescent="0.2">
      <c r="Q351" s="195"/>
      <c r="R351" s="195"/>
      <c r="S351" s="195"/>
      <c r="T351" s="195"/>
    </row>
    <row r="352" spans="17:20" x14ac:dyDescent="0.2">
      <c r="Q352" s="195"/>
      <c r="R352" s="195"/>
      <c r="S352" s="195"/>
      <c r="T352" s="195"/>
    </row>
    <row r="353" spans="17:20" x14ac:dyDescent="0.2">
      <c r="Q353" s="195"/>
      <c r="R353" s="195"/>
      <c r="S353" s="195"/>
      <c r="T353" s="195"/>
    </row>
    <row r="354" spans="17:20" x14ac:dyDescent="0.2">
      <c r="Q354" s="195"/>
      <c r="R354" s="195"/>
      <c r="S354" s="195"/>
      <c r="T354" s="195"/>
    </row>
    <row r="355" spans="17:20" x14ac:dyDescent="0.2">
      <c r="Q355" s="195"/>
      <c r="R355" s="195"/>
      <c r="S355" s="195"/>
      <c r="T355" s="195"/>
    </row>
    <row r="356" spans="17:20" x14ac:dyDescent="0.2">
      <c r="Q356" s="195"/>
      <c r="R356" s="195"/>
      <c r="S356" s="195"/>
      <c r="T356" s="195"/>
    </row>
    <row r="357" spans="17:20" x14ac:dyDescent="0.2">
      <c r="Q357" s="195"/>
      <c r="R357" s="195"/>
      <c r="S357" s="195"/>
      <c r="T357" s="195"/>
    </row>
    <row r="358" spans="17:20" x14ac:dyDescent="0.2">
      <c r="Q358" s="195"/>
      <c r="R358" s="195"/>
      <c r="S358" s="195"/>
      <c r="T358" s="195"/>
    </row>
    <row r="359" spans="17:20" x14ac:dyDescent="0.2">
      <c r="Q359" s="195"/>
      <c r="R359" s="195"/>
      <c r="S359" s="195"/>
      <c r="T359" s="195"/>
    </row>
    <row r="360" spans="17:20" x14ac:dyDescent="0.2">
      <c r="Q360" s="195"/>
      <c r="R360" s="195"/>
      <c r="S360" s="195"/>
      <c r="T360" s="195"/>
    </row>
    <row r="361" spans="17:20" x14ac:dyDescent="0.2">
      <c r="Q361" s="195"/>
      <c r="R361" s="195"/>
      <c r="S361" s="195"/>
      <c r="T361" s="195"/>
    </row>
    <row r="362" spans="17:20" x14ac:dyDescent="0.2">
      <c r="Q362" s="195"/>
      <c r="R362" s="195"/>
      <c r="S362" s="195"/>
      <c r="T362" s="195"/>
    </row>
    <row r="363" spans="17:20" x14ac:dyDescent="0.2">
      <c r="Q363" s="195"/>
      <c r="R363" s="195"/>
      <c r="S363" s="195"/>
      <c r="T363" s="195"/>
    </row>
    <row r="364" spans="17:20" x14ac:dyDescent="0.2">
      <c r="Q364" s="195"/>
      <c r="R364" s="195"/>
      <c r="S364" s="195"/>
      <c r="T364" s="195"/>
    </row>
    <row r="365" spans="17:20" x14ac:dyDescent="0.2">
      <c r="Q365" s="195"/>
      <c r="R365" s="195"/>
      <c r="S365" s="195"/>
      <c r="T365" s="195"/>
    </row>
    <row r="366" spans="17:20" x14ac:dyDescent="0.2">
      <c r="Q366" s="195"/>
      <c r="R366" s="195"/>
      <c r="S366" s="195"/>
      <c r="T366" s="195"/>
    </row>
    <row r="367" spans="17:20" x14ac:dyDescent="0.2">
      <c r="Q367" s="195"/>
      <c r="R367" s="195"/>
      <c r="S367" s="195"/>
      <c r="T367" s="195"/>
    </row>
    <row r="368" spans="17:20" x14ac:dyDescent="0.2">
      <c r="Q368" s="195"/>
      <c r="R368" s="195"/>
      <c r="S368" s="195"/>
      <c r="T368" s="195"/>
    </row>
    <row r="369" spans="17:20" x14ac:dyDescent="0.2">
      <c r="Q369" s="195"/>
      <c r="R369" s="195"/>
      <c r="S369" s="195"/>
      <c r="T369" s="195"/>
    </row>
    <row r="370" spans="17:20" x14ac:dyDescent="0.2">
      <c r="Q370" s="195"/>
      <c r="R370" s="195"/>
      <c r="S370" s="195"/>
      <c r="T370" s="195"/>
    </row>
    <row r="371" spans="17:20" x14ac:dyDescent="0.2">
      <c r="Q371" s="195"/>
      <c r="R371" s="195"/>
      <c r="S371" s="195"/>
      <c r="T371" s="195"/>
    </row>
    <row r="372" spans="17:20" x14ac:dyDescent="0.2">
      <c r="Q372" s="195"/>
      <c r="R372" s="195"/>
      <c r="S372" s="195"/>
      <c r="T372" s="195"/>
    </row>
    <row r="373" spans="17:20" x14ac:dyDescent="0.2">
      <c r="Q373" s="195"/>
      <c r="R373" s="195"/>
      <c r="S373" s="195"/>
      <c r="T373" s="195"/>
    </row>
    <row r="374" spans="17:20" x14ac:dyDescent="0.2">
      <c r="Q374" s="195"/>
      <c r="R374" s="195"/>
      <c r="S374" s="195"/>
      <c r="T374" s="195"/>
    </row>
    <row r="375" spans="17:20" x14ac:dyDescent="0.2">
      <c r="Q375" s="195"/>
      <c r="R375" s="195"/>
      <c r="S375" s="195"/>
      <c r="T375" s="195"/>
    </row>
    <row r="376" spans="17:20" x14ac:dyDescent="0.2">
      <c r="Q376" s="195"/>
      <c r="R376" s="195"/>
      <c r="S376" s="195"/>
      <c r="T376" s="195"/>
    </row>
    <row r="377" spans="17:20" x14ac:dyDescent="0.2">
      <c r="Q377" s="195"/>
      <c r="R377" s="195"/>
      <c r="S377" s="195"/>
      <c r="T377" s="195"/>
    </row>
    <row r="378" spans="17:20" x14ac:dyDescent="0.2">
      <c r="Q378" s="195"/>
      <c r="R378" s="195"/>
      <c r="S378" s="195"/>
      <c r="T378" s="195"/>
    </row>
    <row r="379" spans="17:20" x14ac:dyDescent="0.2">
      <c r="Q379" s="195"/>
      <c r="R379" s="195"/>
      <c r="S379" s="195"/>
      <c r="T379" s="195"/>
    </row>
    <row r="380" spans="17:20" x14ac:dyDescent="0.2">
      <c r="Q380" s="195"/>
      <c r="R380" s="195"/>
      <c r="S380" s="195"/>
      <c r="T380" s="195"/>
    </row>
    <row r="381" spans="17:20" x14ac:dyDescent="0.2">
      <c r="Q381" s="195"/>
      <c r="R381" s="195"/>
      <c r="S381" s="195"/>
      <c r="T381" s="195"/>
    </row>
    <row r="382" spans="17:20" x14ac:dyDescent="0.2">
      <c r="Q382" s="195"/>
      <c r="R382" s="195"/>
      <c r="S382" s="195"/>
      <c r="T382" s="195"/>
    </row>
    <row r="383" spans="17:20" x14ac:dyDescent="0.2">
      <c r="Q383" s="195"/>
      <c r="R383" s="195"/>
      <c r="S383" s="195"/>
      <c r="T383" s="195"/>
    </row>
    <row r="384" spans="17:20" x14ac:dyDescent="0.2">
      <c r="Q384" s="195"/>
      <c r="R384" s="195"/>
      <c r="S384" s="195"/>
      <c r="T384" s="195"/>
    </row>
    <row r="385" spans="17:20" x14ac:dyDescent="0.2">
      <c r="Q385" s="195"/>
      <c r="R385" s="195"/>
      <c r="S385" s="195"/>
      <c r="T385" s="195"/>
    </row>
    <row r="386" spans="17:20" x14ac:dyDescent="0.2">
      <c r="Q386" s="195"/>
      <c r="R386" s="195"/>
      <c r="S386" s="195"/>
      <c r="T386" s="195"/>
    </row>
    <row r="387" spans="17:20" x14ac:dyDescent="0.2">
      <c r="Q387" s="195"/>
      <c r="R387" s="195"/>
      <c r="S387" s="195"/>
      <c r="T387" s="195"/>
    </row>
    <row r="388" spans="17:20" x14ac:dyDescent="0.2">
      <c r="Q388" s="195"/>
      <c r="R388" s="195"/>
      <c r="S388" s="195"/>
      <c r="T388" s="195"/>
    </row>
    <row r="389" spans="17:20" x14ac:dyDescent="0.2">
      <c r="Q389" s="195"/>
      <c r="R389" s="195"/>
      <c r="S389" s="195"/>
      <c r="T389" s="195"/>
    </row>
    <row r="390" spans="17:20" x14ac:dyDescent="0.2">
      <c r="Q390" s="195"/>
      <c r="R390" s="195"/>
      <c r="S390" s="195"/>
      <c r="T390" s="195"/>
    </row>
    <row r="391" spans="17:20" x14ac:dyDescent="0.2">
      <c r="Q391" s="195"/>
      <c r="R391" s="195"/>
      <c r="S391" s="195"/>
      <c r="T391" s="195"/>
    </row>
    <row r="392" spans="17:20" x14ac:dyDescent="0.2">
      <c r="Q392" s="195"/>
      <c r="R392" s="195"/>
      <c r="S392" s="195"/>
      <c r="T392" s="195"/>
    </row>
    <row r="393" spans="17:20" x14ac:dyDescent="0.2">
      <c r="Q393" s="195"/>
      <c r="R393" s="195"/>
      <c r="S393" s="195"/>
      <c r="T393" s="195"/>
    </row>
    <row r="394" spans="17:20" x14ac:dyDescent="0.2">
      <c r="Q394" s="195"/>
      <c r="R394" s="195"/>
      <c r="S394" s="195"/>
      <c r="T394" s="195"/>
    </row>
    <row r="395" spans="17:20" x14ac:dyDescent="0.2">
      <c r="Q395" s="195"/>
      <c r="R395" s="195"/>
      <c r="S395" s="195"/>
      <c r="T395" s="195"/>
    </row>
    <row r="396" spans="17:20" x14ac:dyDescent="0.2">
      <c r="Q396" s="195"/>
      <c r="R396" s="195"/>
      <c r="S396" s="195"/>
      <c r="T396" s="195"/>
    </row>
    <row r="397" spans="17:20" x14ac:dyDescent="0.2">
      <c r="Q397" s="195"/>
      <c r="R397" s="195"/>
      <c r="S397" s="195"/>
      <c r="T397" s="195"/>
    </row>
    <row r="398" spans="17:20" x14ac:dyDescent="0.2">
      <c r="Q398" s="195"/>
      <c r="R398" s="195"/>
      <c r="S398" s="195"/>
      <c r="T398" s="195"/>
    </row>
    <row r="399" spans="17:20" x14ac:dyDescent="0.2">
      <c r="Q399" s="195"/>
      <c r="R399" s="195"/>
      <c r="S399" s="195"/>
      <c r="T399" s="195"/>
    </row>
    <row r="400" spans="17:20" x14ac:dyDescent="0.2">
      <c r="Q400" s="195"/>
      <c r="R400" s="195"/>
      <c r="S400" s="195"/>
      <c r="T400" s="195"/>
    </row>
    <row r="401" spans="17:20" x14ac:dyDescent="0.2">
      <c r="Q401" s="195"/>
      <c r="R401" s="195"/>
      <c r="S401" s="195"/>
      <c r="T401" s="195"/>
    </row>
    <row r="402" spans="17:20" x14ac:dyDescent="0.2">
      <c r="Q402" s="195"/>
      <c r="R402" s="195"/>
      <c r="S402" s="195"/>
      <c r="T402" s="195"/>
    </row>
    <row r="403" spans="17:20" x14ac:dyDescent="0.2">
      <c r="Q403" s="195"/>
      <c r="R403" s="195"/>
      <c r="S403" s="195"/>
      <c r="T403" s="195"/>
    </row>
    <row r="404" spans="17:20" x14ac:dyDescent="0.2">
      <c r="Q404" s="195"/>
      <c r="R404" s="195"/>
      <c r="S404" s="195"/>
      <c r="T404" s="195"/>
    </row>
    <row r="405" spans="17:20" x14ac:dyDescent="0.2">
      <c r="Q405" s="195"/>
      <c r="R405" s="195"/>
      <c r="S405" s="195"/>
      <c r="T405" s="195"/>
    </row>
    <row r="406" spans="17:20" x14ac:dyDescent="0.2">
      <c r="Q406" s="195"/>
      <c r="R406" s="195"/>
      <c r="S406" s="195"/>
      <c r="T406" s="195"/>
    </row>
    <row r="407" spans="17:20" x14ac:dyDescent="0.2">
      <c r="Q407" s="195"/>
      <c r="R407" s="195"/>
      <c r="S407" s="195"/>
      <c r="T407" s="195"/>
    </row>
    <row r="408" spans="17:20" x14ac:dyDescent="0.2">
      <c r="Q408" s="195"/>
      <c r="R408" s="195"/>
      <c r="S408" s="195"/>
      <c r="T408" s="195"/>
    </row>
    <row r="409" spans="17:20" x14ac:dyDescent="0.2">
      <c r="Q409" s="195"/>
      <c r="R409" s="195"/>
      <c r="S409" s="195"/>
      <c r="T409" s="195"/>
    </row>
    <row r="410" spans="17:20" x14ac:dyDescent="0.2">
      <c r="Q410" s="195"/>
      <c r="R410" s="195"/>
      <c r="S410" s="195"/>
      <c r="T410" s="195"/>
    </row>
    <row r="411" spans="17:20" x14ac:dyDescent="0.2">
      <c r="Q411" s="195"/>
      <c r="R411" s="195"/>
      <c r="S411" s="195"/>
      <c r="T411" s="195"/>
    </row>
    <row r="412" spans="17:20" x14ac:dyDescent="0.2">
      <c r="Q412" s="195"/>
      <c r="R412" s="195"/>
      <c r="S412" s="195"/>
      <c r="T412" s="195"/>
    </row>
    <row r="413" spans="17:20" x14ac:dyDescent="0.2">
      <c r="Q413" s="195"/>
      <c r="R413" s="195"/>
      <c r="S413" s="195"/>
      <c r="T413" s="195"/>
    </row>
    <row r="414" spans="17:20" x14ac:dyDescent="0.2">
      <c r="Q414" s="195"/>
      <c r="R414" s="195"/>
      <c r="S414" s="195"/>
      <c r="T414" s="195"/>
    </row>
    <row r="415" spans="17:20" x14ac:dyDescent="0.2">
      <c r="Q415" s="195"/>
      <c r="R415" s="195"/>
      <c r="S415" s="195"/>
      <c r="T415" s="195"/>
    </row>
    <row r="416" spans="17:20" x14ac:dyDescent="0.2">
      <c r="Q416" s="195"/>
      <c r="R416" s="195"/>
      <c r="S416" s="195"/>
      <c r="T416" s="195"/>
    </row>
    <row r="417" spans="17:20" x14ac:dyDescent="0.2">
      <c r="Q417" s="195"/>
      <c r="R417" s="195"/>
      <c r="S417" s="195"/>
      <c r="T417" s="195"/>
    </row>
    <row r="418" spans="17:20" x14ac:dyDescent="0.2">
      <c r="Q418" s="195"/>
      <c r="R418" s="195"/>
      <c r="S418" s="195"/>
      <c r="T418" s="195"/>
    </row>
    <row r="419" spans="17:20" x14ac:dyDescent="0.2">
      <c r="Q419" s="195"/>
      <c r="R419" s="195"/>
      <c r="S419" s="195"/>
      <c r="T419" s="195"/>
    </row>
    <row r="420" spans="17:20" x14ac:dyDescent="0.2">
      <c r="Q420" s="195"/>
      <c r="R420" s="195"/>
      <c r="S420" s="195"/>
      <c r="T420" s="195"/>
    </row>
    <row r="421" spans="17:20" x14ac:dyDescent="0.2">
      <c r="Q421" s="195"/>
      <c r="R421" s="195"/>
      <c r="S421" s="195"/>
      <c r="T421" s="195"/>
    </row>
    <row r="422" spans="17:20" x14ac:dyDescent="0.2">
      <c r="Q422" s="195"/>
      <c r="R422" s="195"/>
      <c r="S422" s="195"/>
      <c r="T422" s="195"/>
    </row>
    <row r="423" spans="17:20" x14ac:dyDescent="0.2">
      <c r="Q423" s="195"/>
      <c r="R423" s="195"/>
      <c r="S423" s="195"/>
      <c r="T423" s="195"/>
    </row>
    <row r="424" spans="17:20" x14ac:dyDescent="0.2">
      <c r="Q424" s="195"/>
      <c r="R424" s="195"/>
      <c r="S424" s="195"/>
      <c r="T424" s="195"/>
    </row>
    <row r="425" spans="17:20" x14ac:dyDescent="0.2">
      <c r="Q425" s="195"/>
      <c r="R425" s="195"/>
      <c r="S425" s="195"/>
      <c r="T425" s="195"/>
    </row>
    <row r="426" spans="17:20" x14ac:dyDescent="0.2">
      <c r="Q426" s="195"/>
      <c r="R426" s="195"/>
      <c r="S426" s="195"/>
      <c r="T426" s="195"/>
    </row>
    <row r="427" spans="17:20" x14ac:dyDescent="0.2">
      <c r="Q427" s="195"/>
      <c r="R427" s="195"/>
      <c r="S427" s="195"/>
      <c r="T427" s="195"/>
    </row>
    <row r="428" spans="17:20" x14ac:dyDescent="0.2">
      <c r="Q428" s="195"/>
      <c r="R428" s="195"/>
      <c r="S428" s="195"/>
      <c r="T428" s="195"/>
    </row>
    <row r="429" spans="17:20" x14ac:dyDescent="0.2">
      <c r="Q429" s="195"/>
      <c r="R429" s="195"/>
      <c r="S429" s="195"/>
      <c r="T429" s="195"/>
    </row>
    <row r="430" spans="17:20" x14ac:dyDescent="0.2">
      <c r="Q430" s="195"/>
      <c r="R430" s="195"/>
      <c r="S430" s="195"/>
      <c r="T430" s="195"/>
    </row>
    <row r="431" spans="17:20" x14ac:dyDescent="0.2">
      <c r="Q431" s="195"/>
      <c r="R431" s="195"/>
      <c r="S431" s="195"/>
      <c r="T431" s="195"/>
    </row>
    <row r="432" spans="17:20" x14ac:dyDescent="0.2">
      <c r="Q432" s="195"/>
      <c r="R432" s="195"/>
      <c r="S432" s="195"/>
      <c r="T432" s="195"/>
    </row>
    <row r="433" spans="17:20" x14ac:dyDescent="0.2">
      <c r="Q433" s="195"/>
      <c r="R433" s="195"/>
      <c r="S433" s="195"/>
      <c r="T433" s="195"/>
    </row>
    <row r="434" spans="17:20" x14ac:dyDescent="0.2">
      <c r="Q434" s="195"/>
      <c r="R434" s="195"/>
      <c r="S434" s="195"/>
      <c r="T434" s="195"/>
    </row>
    <row r="435" spans="17:20" x14ac:dyDescent="0.2">
      <c r="Q435" s="195"/>
      <c r="R435" s="195"/>
      <c r="S435" s="195"/>
      <c r="T435" s="195"/>
    </row>
    <row r="436" spans="17:20" x14ac:dyDescent="0.2">
      <c r="Q436" s="195"/>
      <c r="R436" s="195"/>
      <c r="S436" s="195"/>
      <c r="T436" s="195"/>
    </row>
    <row r="437" spans="17:20" x14ac:dyDescent="0.2">
      <c r="Q437" s="195"/>
      <c r="R437" s="195"/>
      <c r="S437" s="195"/>
      <c r="T437" s="195"/>
    </row>
    <row r="438" spans="17:20" x14ac:dyDescent="0.2">
      <c r="Q438" s="195"/>
      <c r="R438" s="195"/>
      <c r="S438" s="195"/>
      <c r="T438" s="195"/>
    </row>
    <row r="439" spans="17:20" x14ac:dyDescent="0.2">
      <c r="Q439" s="195"/>
      <c r="R439" s="195"/>
      <c r="S439" s="195"/>
      <c r="T439" s="195"/>
    </row>
    <row r="440" spans="17:20" x14ac:dyDescent="0.2">
      <c r="Q440" s="195"/>
      <c r="R440" s="195"/>
      <c r="S440" s="195"/>
      <c r="T440" s="195"/>
    </row>
    <row r="441" spans="17:20" x14ac:dyDescent="0.2">
      <c r="Q441" s="195"/>
      <c r="R441" s="195"/>
      <c r="S441" s="195"/>
      <c r="T441" s="195"/>
    </row>
    <row r="442" spans="17:20" x14ac:dyDescent="0.2">
      <c r="Q442" s="195"/>
      <c r="R442" s="195"/>
      <c r="S442" s="195"/>
      <c r="T442" s="195"/>
    </row>
    <row r="443" spans="17:20" x14ac:dyDescent="0.2">
      <c r="Q443" s="195"/>
      <c r="R443" s="195"/>
      <c r="S443" s="195"/>
      <c r="T443" s="195"/>
    </row>
    <row r="444" spans="17:20" x14ac:dyDescent="0.2">
      <c r="Q444" s="195"/>
      <c r="R444" s="195"/>
      <c r="S444" s="195"/>
      <c r="T444" s="195"/>
    </row>
    <row r="445" spans="17:20" x14ac:dyDescent="0.2">
      <c r="Q445" s="195"/>
      <c r="R445" s="195"/>
      <c r="S445" s="195"/>
      <c r="T445" s="195"/>
    </row>
    <row r="446" spans="17:20" x14ac:dyDescent="0.2">
      <c r="Q446" s="195"/>
      <c r="R446" s="195"/>
      <c r="S446" s="195"/>
      <c r="T446" s="195"/>
    </row>
    <row r="447" spans="17:20" x14ac:dyDescent="0.2">
      <c r="Q447" s="195"/>
      <c r="R447" s="195"/>
      <c r="S447" s="195"/>
      <c r="T447" s="195"/>
    </row>
    <row r="448" spans="17:20" x14ac:dyDescent="0.2">
      <c r="Q448" s="195"/>
      <c r="R448" s="195"/>
      <c r="S448" s="195"/>
      <c r="T448" s="195"/>
    </row>
    <row r="449" spans="17:20" x14ac:dyDescent="0.2">
      <c r="Q449" s="195"/>
      <c r="R449" s="195"/>
      <c r="S449" s="195"/>
      <c r="T449" s="195"/>
    </row>
    <row r="450" spans="17:20" x14ac:dyDescent="0.2">
      <c r="Q450" s="195"/>
      <c r="R450" s="195"/>
      <c r="S450" s="195"/>
      <c r="T450" s="195"/>
    </row>
    <row r="451" spans="17:20" x14ac:dyDescent="0.2">
      <c r="Q451" s="195"/>
      <c r="R451" s="195"/>
      <c r="S451" s="195"/>
      <c r="T451" s="195"/>
    </row>
    <row r="452" spans="17:20" x14ac:dyDescent="0.2">
      <c r="Q452" s="195"/>
      <c r="R452" s="195"/>
      <c r="S452" s="195"/>
      <c r="T452" s="195"/>
    </row>
    <row r="453" spans="17:20" x14ac:dyDescent="0.2">
      <c r="Q453" s="195"/>
      <c r="R453" s="195"/>
      <c r="S453" s="195"/>
      <c r="T453" s="195"/>
    </row>
    <row r="454" spans="17:20" x14ac:dyDescent="0.2">
      <c r="Q454" s="195"/>
      <c r="R454" s="195"/>
      <c r="S454" s="195"/>
      <c r="T454" s="195"/>
    </row>
    <row r="455" spans="17:20" x14ac:dyDescent="0.2">
      <c r="Q455" s="195"/>
      <c r="R455" s="195"/>
      <c r="S455" s="195"/>
      <c r="T455" s="195"/>
    </row>
    <row r="456" spans="17:20" x14ac:dyDescent="0.2">
      <c r="Q456" s="195"/>
      <c r="R456" s="195"/>
      <c r="S456" s="195"/>
      <c r="T456" s="195"/>
    </row>
    <row r="457" spans="17:20" x14ac:dyDescent="0.2">
      <c r="Q457" s="195"/>
      <c r="R457" s="195"/>
      <c r="S457" s="195"/>
      <c r="T457" s="195"/>
    </row>
    <row r="458" spans="17:20" x14ac:dyDescent="0.2">
      <c r="Q458" s="195"/>
      <c r="R458" s="195"/>
      <c r="S458" s="195"/>
      <c r="T458" s="195"/>
    </row>
    <row r="459" spans="17:20" x14ac:dyDescent="0.2">
      <c r="Q459" s="195"/>
      <c r="R459" s="195"/>
      <c r="S459" s="195"/>
      <c r="T459" s="195"/>
    </row>
    <row r="460" spans="17:20" x14ac:dyDescent="0.2">
      <c r="Q460" s="195"/>
      <c r="R460" s="195"/>
      <c r="S460" s="195"/>
      <c r="T460" s="195"/>
    </row>
    <row r="461" spans="17:20" x14ac:dyDescent="0.2">
      <c r="Q461" s="195"/>
      <c r="R461" s="195"/>
      <c r="S461" s="195"/>
      <c r="T461" s="195"/>
    </row>
    <row r="462" spans="17:20" x14ac:dyDescent="0.2">
      <c r="Q462" s="195"/>
      <c r="R462" s="195"/>
      <c r="S462" s="195"/>
      <c r="T462" s="195"/>
    </row>
    <row r="463" spans="17:20" x14ac:dyDescent="0.2">
      <c r="Q463" s="195"/>
      <c r="R463" s="195"/>
      <c r="S463" s="195"/>
      <c r="T463" s="195"/>
    </row>
    <row r="464" spans="17:20" x14ac:dyDescent="0.2">
      <c r="Q464" s="195"/>
      <c r="R464" s="195"/>
      <c r="S464" s="195"/>
      <c r="T464" s="195"/>
    </row>
    <row r="465" spans="17:20" x14ac:dyDescent="0.2">
      <c r="Q465" s="195"/>
      <c r="R465" s="195"/>
      <c r="S465" s="195"/>
      <c r="T465" s="195"/>
    </row>
    <row r="466" spans="17:20" x14ac:dyDescent="0.2">
      <c r="Q466" s="195"/>
      <c r="R466" s="195"/>
      <c r="S466" s="195"/>
      <c r="T466" s="195"/>
    </row>
    <row r="467" spans="17:20" x14ac:dyDescent="0.2">
      <c r="Q467" s="195"/>
      <c r="R467" s="195"/>
      <c r="S467" s="195"/>
      <c r="T467" s="195"/>
    </row>
    <row r="468" spans="17:20" x14ac:dyDescent="0.2">
      <c r="Q468" s="195"/>
      <c r="R468" s="195"/>
      <c r="S468" s="195"/>
      <c r="T468" s="195"/>
    </row>
    <row r="469" spans="17:20" x14ac:dyDescent="0.2">
      <c r="Q469" s="195"/>
      <c r="R469" s="195"/>
      <c r="S469" s="195"/>
      <c r="T469" s="195"/>
    </row>
    <row r="470" spans="17:20" x14ac:dyDescent="0.2">
      <c r="Q470" s="195"/>
      <c r="R470" s="195"/>
      <c r="S470" s="195"/>
      <c r="T470" s="195"/>
    </row>
    <row r="471" spans="17:20" x14ac:dyDescent="0.2">
      <c r="Q471" s="195"/>
      <c r="R471" s="195"/>
      <c r="S471" s="195"/>
      <c r="T471" s="195"/>
    </row>
    <row r="472" spans="17:20" x14ac:dyDescent="0.2">
      <c r="Q472" s="195"/>
      <c r="R472" s="195"/>
      <c r="S472" s="195"/>
      <c r="T472" s="195"/>
    </row>
    <row r="473" spans="17:20" x14ac:dyDescent="0.2">
      <c r="Q473" s="195"/>
      <c r="R473" s="195"/>
      <c r="S473" s="195"/>
      <c r="T473" s="195"/>
    </row>
    <row r="474" spans="17:20" x14ac:dyDescent="0.2">
      <c r="Q474" s="195"/>
      <c r="R474" s="195"/>
      <c r="S474" s="195"/>
      <c r="T474" s="195"/>
    </row>
    <row r="475" spans="17:20" x14ac:dyDescent="0.2">
      <c r="Q475" s="195"/>
      <c r="R475" s="195"/>
      <c r="S475" s="195"/>
      <c r="T475" s="195"/>
    </row>
    <row r="476" spans="17:20" x14ac:dyDescent="0.2">
      <c r="Q476" s="195"/>
      <c r="R476" s="195"/>
      <c r="S476" s="195"/>
      <c r="T476" s="195"/>
    </row>
    <row r="477" spans="17:20" x14ac:dyDescent="0.2">
      <c r="Q477" s="195"/>
      <c r="R477" s="195"/>
      <c r="S477" s="195"/>
      <c r="T477" s="195"/>
    </row>
    <row r="478" spans="17:20" x14ac:dyDescent="0.2">
      <c r="Q478" s="195"/>
      <c r="R478" s="195"/>
      <c r="S478" s="195"/>
      <c r="T478" s="195"/>
    </row>
    <row r="479" spans="17:20" x14ac:dyDescent="0.2">
      <c r="Q479" s="195"/>
      <c r="R479" s="195"/>
      <c r="S479" s="195"/>
      <c r="T479" s="195"/>
    </row>
    <row r="480" spans="17:20" x14ac:dyDescent="0.2">
      <c r="Q480" s="195"/>
      <c r="R480" s="195"/>
      <c r="S480" s="195"/>
      <c r="T480" s="195"/>
    </row>
    <row r="481" spans="17:20" x14ac:dyDescent="0.2">
      <c r="Q481" s="195"/>
      <c r="R481" s="195"/>
      <c r="S481" s="195"/>
      <c r="T481" s="195"/>
    </row>
    <row r="482" spans="17:20" x14ac:dyDescent="0.2">
      <c r="Q482" s="195"/>
      <c r="R482" s="195"/>
      <c r="S482" s="195"/>
      <c r="T482" s="195"/>
    </row>
    <row r="483" spans="17:20" x14ac:dyDescent="0.2">
      <c r="Q483" s="195"/>
      <c r="R483" s="195"/>
      <c r="S483" s="195"/>
      <c r="T483" s="195"/>
    </row>
    <row r="484" spans="17:20" x14ac:dyDescent="0.2">
      <c r="Q484" s="195"/>
      <c r="R484" s="195"/>
      <c r="S484" s="195"/>
      <c r="T484" s="195"/>
    </row>
    <row r="485" spans="17:20" x14ac:dyDescent="0.2">
      <c r="Q485" s="195"/>
      <c r="R485" s="195"/>
      <c r="S485" s="195"/>
      <c r="T485" s="195"/>
    </row>
    <row r="486" spans="17:20" x14ac:dyDescent="0.2">
      <c r="Q486" s="195"/>
      <c r="R486" s="195"/>
      <c r="S486" s="195"/>
      <c r="T486" s="195"/>
    </row>
    <row r="487" spans="17:20" x14ac:dyDescent="0.2">
      <c r="Q487" s="195"/>
      <c r="R487" s="195"/>
      <c r="S487" s="195"/>
      <c r="T487" s="195"/>
    </row>
    <row r="488" spans="17:20" x14ac:dyDescent="0.2">
      <c r="Q488" s="195"/>
      <c r="R488" s="195"/>
      <c r="S488" s="195"/>
      <c r="T488" s="195"/>
    </row>
    <row r="489" spans="17:20" x14ac:dyDescent="0.2">
      <c r="Q489" s="195"/>
      <c r="R489" s="195"/>
      <c r="S489" s="195"/>
      <c r="T489" s="195"/>
    </row>
    <row r="490" spans="17:20" x14ac:dyDescent="0.2">
      <c r="Q490" s="195"/>
      <c r="R490" s="195"/>
      <c r="S490" s="195"/>
      <c r="T490" s="195"/>
    </row>
    <row r="491" spans="17:20" x14ac:dyDescent="0.2">
      <c r="Q491" s="195"/>
      <c r="R491" s="195"/>
      <c r="S491" s="195"/>
      <c r="T491" s="195"/>
    </row>
    <row r="492" spans="17:20" x14ac:dyDescent="0.2">
      <c r="Q492" s="195"/>
      <c r="R492" s="195"/>
      <c r="S492" s="195"/>
      <c r="T492" s="195"/>
    </row>
    <row r="493" spans="17:20" x14ac:dyDescent="0.2">
      <c r="Q493" s="195"/>
      <c r="R493" s="195"/>
      <c r="S493" s="195"/>
      <c r="T493" s="195"/>
    </row>
    <row r="494" spans="17:20" x14ac:dyDescent="0.2">
      <c r="Q494" s="195"/>
      <c r="R494" s="195"/>
      <c r="S494" s="195"/>
      <c r="T494" s="195"/>
    </row>
    <row r="495" spans="17:20" x14ac:dyDescent="0.2">
      <c r="Q495" s="195"/>
      <c r="R495" s="195"/>
      <c r="S495" s="195"/>
      <c r="T495" s="195"/>
    </row>
    <row r="496" spans="17:20" x14ac:dyDescent="0.2">
      <c r="Q496" s="195"/>
      <c r="R496" s="195"/>
      <c r="S496" s="195"/>
      <c r="T496" s="195"/>
    </row>
    <row r="497" spans="17:20" x14ac:dyDescent="0.2">
      <c r="Q497" s="195"/>
      <c r="R497" s="195"/>
      <c r="S497" s="195"/>
      <c r="T497" s="195"/>
    </row>
    <row r="498" spans="17:20" x14ac:dyDescent="0.2">
      <c r="Q498" s="195"/>
      <c r="R498" s="195"/>
      <c r="S498" s="195"/>
      <c r="T498" s="195"/>
    </row>
    <row r="499" spans="17:20" x14ac:dyDescent="0.2">
      <c r="Q499" s="195"/>
      <c r="R499" s="195"/>
      <c r="S499" s="195"/>
      <c r="T499" s="195"/>
    </row>
    <row r="500" spans="17:20" x14ac:dyDescent="0.2">
      <c r="Q500" s="195"/>
      <c r="R500" s="195"/>
      <c r="S500" s="195"/>
      <c r="T500" s="195"/>
    </row>
    <row r="501" spans="17:20" x14ac:dyDescent="0.2">
      <c r="Q501" s="195"/>
      <c r="R501" s="195"/>
      <c r="S501" s="195"/>
      <c r="T501" s="195"/>
    </row>
    <row r="502" spans="17:20" x14ac:dyDescent="0.2">
      <c r="Q502" s="195"/>
      <c r="R502" s="195"/>
      <c r="S502" s="195"/>
      <c r="T502" s="195"/>
    </row>
    <row r="503" spans="17:20" x14ac:dyDescent="0.2">
      <c r="Q503" s="195"/>
      <c r="R503" s="195"/>
      <c r="S503" s="195"/>
      <c r="T503" s="195"/>
    </row>
    <row r="504" spans="17:20" x14ac:dyDescent="0.2">
      <c r="Q504" s="195"/>
      <c r="R504" s="195"/>
      <c r="S504" s="195"/>
      <c r="T504" s="195"/>
    </row>
    <row r="505" spans="17:20" x14ac:dyDescent="0.2">
      <c r="Q505" s="195"/>
      <c r="R505" s="195"/>
      <c r="S505" s="195"/>
      <c r="T505" s="195"/>
    </row>
    <row r="506" spans="17:20" x14ac:dyDescent="0.2">
      <c r="Q506" s="195"/>
      <c r="R506" s="195"/>
      <c r="S506" s="195"/>
      <c r="T506" s="195"/>
    </row>
    <row r="507" spans="17:20" x14ac:dyDescent="0.2">
      <c r="Q507" s="195"/>
      <c r="R507" s="195"/>
      <c r="S507" s="195"/>
      <c r="T507" s="195"/>
    </row>
    <row r="508" spans="17:20" x14ac:dyDescent="0.2">
      <c r="Q508" s="195"/>
      <c r="R508" s="195"/>
      <c r="S508" s="195"/>
      <c r="T508" s="195"/>
    </row>
    <row r="509" spans="17:20" x14ac:dyDescent="0.2">
      <c r="Q509" s="195"/>
      <c r="R509" s="195"/>
      <c r="S509" s="195"/>
      <c r="T509" s="195"/>
    </row>
    <row r="510" spans="17:20" x14ac:dyDescent="0.2">
      <c r="Q510" s="195"/>
      <c r="R510" s="195"/>
      <c r="S510" s="195"/>
      <c r="T510" s="195"/>
    </row>
    <row r="511" spans="17:20" x14ac:dyDescent="0.2">
      <c r="Q511" s="195"/>
      <c r="R511" s="195"/>
      <c r="S511" s="195"/>
      <c r="T511" s="195"/>
    </row>
    <row r="512" spans="17:20" x14ac:dyDescent="0.2">
      <c r="Q512" s="195"/>
      <c r="R512" s="195"/>
      <c r="S512" s="195"/>
      <c r="T512" s="195"/>
    </row>
    <row r="513" spans="17:20" x14ac:dyDescent="0.2">
      <c r="Q513" s="195"/>
      <c r="R513" s="195"/>
      <c r="S513" s="195"/>
      <c r="T513" s="195"/>
    </row>
    <row r="514" spans="17:20" x14ac:dyDescent="0.2">
      <c r="Q514" s="195"/>
      <c r="R514" s="195"/>
      <c r="S514" s="195"/>
      <c r="T514" s="195"/>
    </row>
    <row r="515" spans="17:20" x14ac:dyDescent="0.2">
      <c r="Q515" s="195"/>
      <c r="R515" s="195"/>
      <c r="S515" s="195"/>
      <c r="T515" s="195"/>
    </row>
    <row r="516" spans="17:20" x14ac:dyDescent="0.2">
      <c r="Q516" s="195"/>
      <c r="R516" s="195"/>
      <c r="S516" s="195"/>
      <c r="T516" s="195"/>
    </row>
    <row r="517" spans="17:20" x14ac:dyDescent="0.2">
      <c r="Q517" s="195"/>
      <c r="R517" s="195"/>
      <c r="S517" s="195"/>
      <c r="T517" s="195"/>
    </row>
    <row r="518" spans="17:20" x14ac:dyDescent="0.2">
      <c r="Q518" s="195"/>
      <c r="R518" s="195"/>
      <c r="S518" s="195"/>
      <c r="T518" s="195"/>
    </row>
    <row r="519" spans="17:20" x14ac:dyDescent="0.2">
      <c r="Q519" s="195"/>
      <c r="R519" s="195"/>
      <c r="S519" s="195"/>
      <c r="T519" s="195"/>
    </row>
    <row r="520" spans="17:20" x14ac:dyDescent="0.2">
      <c r="Q520" s="195"/>
      <c r="R520" s="195"/>
      <c r="S520" s="195"/>
      <c r="T520" s="195"/>
    </row>
    <row r="521" spans="17:20" x14ac:dyDescent="0.2">
      <c r="Q521" s="195"/>
      <c r="R521" s="195"/>
      <c r="S521" s="195"/>
      <c r="T521" s="195"/>
    </row>
    <row r="522" spans="17:20" x14ac:dyDescent="0.2">
      <c r="Q522" s="195"/>
      <c r="R522" s="195"/>
      <c r="S522" s="195"/>
      <c r="T522" s="195"/>
    </row>
    <row r="523" spans="17:20" x14ac:dyDescent="0.2">
      <c r="Q523" s="195"/>
      <c r="R523" s="195"/>
      <c r="S523" s="195"/>
      <c r="T523" s="195"/>
    </row>
    <row r="524" spans="17:20" x14ac:dyDescent="0.2">
      <c r="Q524" s="195"/>
      <c r="R524" s="195"/>
      <c r="S524" s="195"/>
      <c r="T524" s="195"/>
    </row>
    <row r="525" spans="17:20" x14ac:dyDescent="0.2">
      <c r="Q525" s="195"/>
      <c r="R525" s="195"/>
      <c r="S525" s="195"/>
      <c r="T525" s="195"/>
    </row>
    <row r="526" spans="17:20" x14ac:dyDescent="0.2">
      <c r="Q526" s="195"/>
      <c r="R526" s="195"/>
      <c r="S526" s="195"/>
      <c r="T526" s="195"/>
    </row>
    <row r="527" spans="17:20" x14ac:dyDescent="0.2">
      <c r="Q527" s="195"/>
      <c r="R527" s="195"/>
      <c r="S527" s="195"/>
      <c r="T527" s="195"/>
    </row>
    <row r="528" spans="17:20" x14ac:dyDescent="0.2">
      <c r="Q528" s="195"/>
      <c r="R528" s="195"/>
      <c r="S528" s="195"/>
      <c r="T528" s="195"/>
    </row>
    <row r="529" spans="17:20" x14ac:dyDescent="0.2">
      <c r="Q529" s="195"/>
      <c r="R529" s="195"/>
      <c r="S529" s="195"/>
      <c r="T529" s="195"/>
    </row>
    <row r="530" spans="17:20" x14ac:dyDescent="0.2">
      <c r="Q530" s="195"/>
      <c r="R530" s="195"/>
      <c r="S530" s="195"/>
      <c r="T530" s="195"/>
    </row>
    <row r="531" spans="17:20" x14ac:dyDescent="0.2">
      <c r="Q531" s="195"/>
      <c r="R531" s="195"/>
      <c r="S531" s="195"/>
      <c r="T531" s="195"/>
    </row>
    <row r="532" spans="17:20" x14ac:dyDescent="0.2">
      <c r="Q532" s="195"/>
      <c r="R532" s="195"/>
      <c r="S532" s="195"/>
      <c r="T532" s="195"/>
    </row>
    <row r="533" spans="17:20" x14ac:dyDescent="0.2">
      <c r="Q533" s="195"/>
      <c r="R533" s="195"/>
      <c r="S533" s="195"/>
      <c r="T533" s="195"/>
    </row>
    <row r="534" spans="17:20" x14ac:dyDescent="0.2">
      <c r="Q534" s="195"/>
      <c r="R534" s="195"/>
      <c r="S534" s="195"/>
      <c r="T534" s="195"/>
    </row>
    <row r="535" spans="17:20" x14ac:dyDescent="0.2">
      <c r="Q535" s="195"/>
      <c r="R535" s="195"/>
      <c r="S535" s="195"/>
      <c r="T535" s="195"/>
    </row>
    <row r="536" spans="17:20" x14ac:dyDescent="0.2">
      <c r="Q536" s="195"/>
      <c r="R536" s="195"/>
      <c r="S536" s="195"/>
      <c r="T536" s="195"/>
    </row>
    <row r="537" spans="17:20" x14ac:dyDescent="0.2">
      <c r="Q537" s="195"/>
      <c r="R537" s="195"/>
      <c r="S537" s="195"/>
      <c r="T537" s="195"/>
    </row>
    <row r="538" spans="17:20" x14ac:dyDescent="0.2">
      <c r="Q538" s="195"/>
      <c r="R538" s="195"/>
      <c r="S538" s="195"/>
      <c r="T538" s="195"/>
    </row>
    <row r="539" spans="17:20" x14ac:dyDescent="0.2">
      <c r="Q539" s="195"/>
      <c r="R539" s="195"/>
      <c r="S539" s="195"/>
      <c r="T539" s="195"/>
    </row>
    <row r="540" spans="17:20" x14ac:dyDescent="0.2">
      <c r="Q540" s="195"/>
      <c r="R540" s="195"/>
      <c r="S540" s="195"/>
      <c r="T540" s="195"/>
    </row>
    <row r="541" spans="17:20" x14ac:dyDescent="0.2">
      <c r="Q541" s="195"/>
      <c r="R541" s="195"/>
      <c r="S541" s="195"/>
      <c r="T541" s="195"/>
    </row>
    <row r="542" spans="17:20" x14ac:dyDescent="0.2">
      <c r="Q542" s="195"/>
      <c r="R542" s="195"/>
      <c r="S542" s="195"/>
      <c r="T542" s="195"/>
    </row>
    <row r="543" spans="17:20" x14ac:dyDescent="0.2">
      <c r="Q543" s="195"/>
      <c r="R543" s="195"/>
      <c r="S543" s="195"/>
      <c r="T543" s="195"/>
    </row>
    <row r="544" spans="17:20" x14ac:dyDescent="0.2">
      <c r="Q544" s="195"/>
      <c r="R544" s="195"/>
      <c r="S544" s="195"/>
      <c r="T544" s="195"/>
    </row>
    <row r="545" spans="17:20" x14ac:dyDescent="0.2">
      <c r="Q545" s="195"/>
      <c r="R545" s="195"/>
      <c r="S545" s="195"/>
      <c r="T545" s="195"/>
    </row>
    <row r="546" spans="17:20" x14ac:dyDescent="0.2">
      <c r="Q546" s="195"/>
      <c r="R546" s="195"/>
      <c r="S546" s="195"/>
      <c r="T546" s="195"/>
    </row>
    <row r="547" spans="17:20" x14ac:dyDescent="0.2">
      <c r="Q547" s="195"/>
      <c r="R547" s="195"/>
      <c r="S547" s="195"/>
      <c r="T547" s="195"/>
    </row>
    <row r="548" spans="17:20" x14ac:dyDescent="0.2">
      <c r="Q548" s="195"/>
      <c r="R548" s="195"/>
      <c r="S548" s="195"/>
      <c r="T548" s="195"/>
    </row>
    <row r="549" spans="17:20" x14ac:dyDescent="0.2">
      <c r="Q549" s="195"/>
      <c r="R549" s="195"/>
      <c r="S549" s="195"/>
      <c r="T549" s="195"/>
    </row>
    <row r="550" spans="17:20" x14ac:dyDescent="0.2">
      <c r="Q550" s="195"/>
      <c r="R550" s="195"/>
      <c r="S550" s="195"/>
      <c r="T550" s="195"/>
    </row>
    <row r="551" spans="17:20" x14ac:dyDescent="0.2">
      <c r="Q551" s="195"/>
      <c r="R551" s="195"/>
      <c r="S551" s="195"/>
      <c r="T551" s="195"/>
    </row>
    <row r="552" spans="17:20" x14ac:dyDescent="0.2">
      <c r="Q552" s="195"/>
      <c r="R552" s="195"/>
      <c r="S552" s="195"/>
      <c r="T552" s="195"/>
    </row>
    <row r="553" spans="17:20" x14ac:dyDescent="0.2">
      <c r="Q553" s="195"/>
      <c r="R553" s="195"/>
      <c r="S553" s="195"/>
      <c r="T553" s="195"/>
    </row>
    <row r="554" spans="17:20" x14ac:dyDescent="0.2">
      <c r="Q554" s="195"/>
      <c r="R554" s="195"/>
      <c r="S554" s="195"/>
      <c r="T554" s="195"/>
    </row>
    <row r="555" spans="17:20" x14ac:dyDescent="0.2">
      <c r="Q555" s="195"/>
      <c r="R555" s="195"/>
      <c r="S555" s="195"/>
      <c r="T555" s="195"/>
    </row>
    <row r="556" spans="17:20" x14ac:dyDescent="0.2">
      <c r="Q556" s="195"/>
      <c r="R556" s="195"/>
      <c r="S556" s="195"/>
      <c r="T556" s="195"/>
    </row>
    <row r="557" spans="17:20" x14ac:dyDescent="0.2">
      <c r="Q557" s="195"/>
      <c r="R557" s="195"/>
      <c r="S557" s="195"/>
      <c r="T557" s="195"/>
    </row>
    <row r="558" spans="17:20" x14ac:dyDescent="0.2">
      <c r="Q558" s="195"/>
      <c r="R558" s="195"/>
      <c r="S558" s="195"/>
      <c r="T558" s="195"/>
    </row>
    <row r="559" spans="17:20" x14ac:dyDescent="0.2">
      <c r="Q559" s="195"/>
      <c r="R559" s="195"/>
      <c r="S559" s="195"/>
      <c r="T559" s="195"/>
    </row>
    <row r="560" spans="17:20" x14ac:dyDescent="0.2">
      <c r="Q560" s="195"/>
      <c r="R560" s="195"/>
      <c r="S560" s="195"/>
      <c r="T560" s="195"/>
    </row>
    <row r="561" spans="17:20" x14ac:dyDescent="0.2">
      <c r="Q561" s="195"/>
      <c r="R561" s="195"/>
      <c r="S561" s="195"/>
      <c r="T561" s="195"/>
    </row>
    <row r="562" spans="17:20" x14ac:dyDescent="0.2">
      <c r="Q562" s="195"/>
      <c r="R562" s="195"/>
      <c r="S562" s="195"/>
      <c r="T562" s="195"/>
    </row>
    <row r="563" spans="17:20" x14ac:dyDescent="0.2">
      <c r="Q563" s="195"/>
      <c r="R563" s="195"/>
      <c r="S563" s="195"/>
      <c r="T563" s="195"/>
    </row>
    <row r="564" spans="17:20" x14ac:dyDescent="0.2">
      <c r="Q564" s="195"/>
      <c r="R564" s="195"/>
      <c r="S564" s="195"/>
      <c r="T564" s="195"/>
    </row>
    <row r="565" spans="17:20" x14ac:dyDescent="0.2">
      <c r="Q565" s="195"/>
      <c r="R565" s="195"/>
      <c r="S565" s="195"/>
      <c r="T565" s="195"/>
    </row>
    <row r="566" spans="17:20" x14ac:dyDescent="0.2">
      <c r="Q566" s="195"/>
      <c r="R566" s="195"/>
      <c r="S566" s="195"/>
      <c r="T566" s="195"/>
    </row>
    <row r="567" spans="17:20" x14ac:dyDescent="0.2">
      <c r="Q567" s="195"/>
      <c r="R567" s="195"/>
      <c r="S567" s="195"/>
      <c r="T567" s="195"/>
    </row>
    <row r="568" spans="17:20" x14ac:dyDescent="0.2">
      <c r="Q568" s="195"/>
      <c r="R568" s="195"/>
      <c r="S568" s="195"/>
      <c r="T568" s="195"/>
    </row>
    <row r="569" spans="17:20" x14ac:dyDescent="0.2">
      <c r="Q569" s="195"/>
      <c r="R569" s="195"/>
      <c r="S569" s="195"/>
      <c r="T569" s="195"/>
    </row>
    <row r="570" spans="17:20" x14ac:dyDescent="0.2">
      <c r="Q570" s="195"/>
      <c r="R570" s="195"/>
      <c r="S570" s="195"/>
      <c r="T570" s="195"/>
    </row>
    <row r="571" spans="17:20" x14ac:dyDescent="0.2">
      <c r="Q571" s="195"/>
      <c r="R571" s="195"/>
      <c r="S571" s="195"/>
      <c r="T571" s="195"/>
    </row>
    <row r="572" spans="17:20" x14ac:dyDescent="0.2">
      <c r="Q572" s="195"/>
      <c r="R572" s="195"/>
      <c r="S572" s="195"/>
      <c r="T572" s="195"/>
    </row>
    <row r="573" spans="17:20" x14ac:dyDescent="0.2">
      <c r="Q573" s="195"/>
      <c r="R573" s="195"/>
      <c r="S573" s="195"/>
      <c r="T573" s="195"/>
    </row>
    <row r="574" spans="17:20" x14ac:dyDescent="0.2">
      <c r="Q574" s="195"/>
      <c r="R574" s="195"/>
      <c r="S574" s="195"/>
      <c r="T574" s="195"/>
    </row>
    <row r="575" spans="17:20" x14ac:dyDescent="0.2">
      <c r="Q575" s="195"/>
      <c r="R575" s="195"/>
      <c r="S575" s="195"/>
      <c r="T575" s="195"/>
    </row>
    <row r="576" spans="17:20" x14ac:dyDescent="0.2">
      <c r="Q576" s="195"/>
      <c r="R576" s="195"/>
      <c r="S576" s="195"/>
      <c r="T576" s="195"/>
    </row>
    <row r="577" spans="17:20" x14ac:dyDescent="0.2">
      <c r="Q577" s="195"/>
      <c r="R577" s="195"/>
      <c r="S577" s="195"/>
      <c r="T577" s="195"/>
    </row>
    <row r="578" spans="17:20" x14ac:dyDescent="0.2">
      <c r="Q578" s="195"/>
      <c r="R578" s="195"/>
      <c r="S578" s="195"/>
      <c r="T578" s="195"/>
    </row>
    <row r="579" spans="17:20" x14ac:dyDescent="0.2">
      <c r="Q579" s="195"/>
      <c r="R579" s="195"/>
      <c r="S579" s="195"/>
      <c r="T579" s="195"/>
    </row>
    <row r="580" spans="17:20" x14ac:dyDescent="0.2">
      <c r="Q580" s="195"/>
      <c r="R580" s="195"/>
      <c r="S580" s="195"/>
      <c r="T580" s="195"/>
    </row>
    <row r="581" spans="17:20" x14ac:dyDescent="0.2">
      <c r="Q581" s="195"/>
      <c r="R581" s="195"/>
      <c r="S581" s="195"/>
      <c r="T581" s="195"/>
    </row>
    <row r="582" spans="17:20" x14ac:dyDescent="0.2">
      <c r="Q582" s="195"/>
      <c r="R582" s="195"/>
      <c r="S582" s="195"/>
      <c r="T582" s="195"/>
    </row>
    <row r="583" spans="17:20" x14ac:dyDescent="0.2">
      <c r="Q583" s="195"/>
      <c r="R583" s="195"/>
      <c r="S583" s="195"/>
      <c r="T583" s="195"/>
    </row>
    <row r="584" spans="17:20" x14ac:dyDescent="0.2">
      <c r="Q584" s="195"/>
      <c r="R584" s="195"/>
      <c r="S584" s="195"/>
      <c r="T584" s="195"/>
    </row>
    <row r="585" spans="17:20" x14ac:dyDescent="0.2">
      <c r="Q585" s="195"/>
      <c r="R585" s="195"/>
      <c r="S585" s="195"/>
      <c r="T585" s="195"/>
    </row>
    <row r="586" spans="17:20" x14ac:dyDescent="0.2">
      <c r="Q586" s="195"/>
      <c r="R586" s="195"/>
      <c r="S586" s="195"/>
      <c r="T586" s="195"/>
    </row>
    <row r="587" spans="17:20" x14ac:dyDescent="0.2">
      <c r="Q587" s="195"/>
      <c r="R587" s="195"/>
      <c r="S587" s="195"/>
      <c r="T587" s="195"/>
    </row>
    <row r="588" spans="17:20" x14ac:dyDescent="0.2">
      <c r="Q588" s="195"/>
      <c r="R588" s="195"/>
      <c r="S588" s="195"/>
      <c r="T588" s="195"/>
    </row>
    <row r="589" spans="17:20" x14ac:dyDescent="0.2">
      <c r="Q589" s="195"/>
      <c r="R589" s="195"/>
      <c r="S589" s="195"/>
      <c r="T589" s="195"/>
    </row>
    <row r="590" spans="17:20" x14ac:dyDescent="0.2">
      <c r="Q590" s="195"/>
      <c r="R590" s="195"/>
      <c r="S590" s="195"/>
      <c r="T590" s="195"/>
    </row>
    <row r="591" spans="17:20" x14ac:dyDescent="0.2">
      <c r="Q591" s="195"/>
      <c r="R591" s="195"/>
      <c r="S591" s="195"/>
      <c r="T591" s="195"/>
    </row>
    <row r="592" spans="17:20" x14ac:dyDescent="0.2">
      <c r="Q592" s="195"/>
      <c r="R592" s="195"/>
      <c r="S592" s="195"/>
      <c r="T592" s="195"/>
    </row>
    <row r="593" spans="17:20" x14ac:dyDescent="0.2">
      <c r="Q593" s="195"/>
      <c r="R593" s="195"/>
      <c r="S593" s="195"/>
      <c r="T593" s="195"/>
    </row>
    <row r="594" spans="17:20" x14ac:dyDescent="0.2">
      <c r="Q594" s="195"/>
      <c r="R594" s="195"/>
      <c r="S594" s="195"/>
      <c r="T594" s="195"/>
    </row>
    <row r="595" spans="17:20" x14ac:dyDescent="0.2">
      <c r="Q595" s="195"/>
      <c r="R595" s="195"/>
      <c r="S595" s="195"/>
      <c r="T595" s="195"/>
    </row>
    <row r="596" spans="17:20" x14ac:dyDescent="0.2">
      <c r="Q596" s="195"/>
      <c r="R596" s="195"/>
      <c r="S596" s="195"/>
      <c r="T596" s="195"/>
    </row>
    <row r="597" spans="17:20" x14ac:dyDescent="0.2">
      <c r="Q597" s="195"/>
      <c r="R597" s="195"/>
      <c r="S597" s="195"/>
      <c r="T597" s="195"/>
    </row>
    <row r="598" spans="17:20" x14ac:dyDescent="0.2">
      <c r="Q598" s="195"/>
      <c r="R598" s="195"/>
      <c r="S598" s="195"/>
      <c r="T598" s="195"/>
    </row>
    <row r="599" spans="17:20" x14ac:dyDescent="0.2">
      <c r="Q599" s="195"/>
      <c r="R599" s="195"/>
      <c r="S599" s="195"/>
      <c r="T599" s="195"/>
    </row>
    <row r="600" spans="17:20" x14ac:dyDescent="0.2">
      <c r="Q600" s="195"/>
      <c r="R600" s="195"/>
      <c r="S600" s="195"/>
      <c r="T600" s="195"/>
    </row>
    <row r="601" spans="17:20" x14ac:dyDescent="0.2">
      <c r="Q601" s="195"/>
      <c r="R601" s="195"/>
      <c r="S601" s="195"/>
      <c r="T601" s="195"/>
    </row>
    <row r="602" spans="17:20" x14ac:dyDescent="0.2">
      <c r="Q602" s="195"/>
      <c r="R602" s="195"/>
      <c r="S602" s="195"/>
      <c r="T602" s="195"/>
    </row>
    <row r="603" spans="17:20" x14ac:dyDescent="0.2">
      <c r="Q603" s="195"/>
      <c r="R603" s="195"/>
      <c r="S603" s="195"/>
      <c r="T603" s="195"/>
    </row>
    <row r="604" spans="17:20" x14ac:dyDescent="0.2">
      <c r="Q604" s="195"/>
      <c r="R604" s="195"/>
      <c r="S604" s="195"/>
      <c r="T604" s="195"/>
    </row>
    <row r="605" spans="17:20" x14ac:dyDescent="0.2">
      <c r="Q605" s="195"/>
      <c r="R605" s="195"/>
      <c r="S605" s="195"/>
      <c r="T605" s="195"/>
    </row>
    <row r="606" spans="17:20" x14ac:dyDescent="0.2">
      <c r="Q606" s="195"/>
      <c r="R606" s="195"/>
      <c r="S606" s="195"/>
      <c r="T606" s="195"/>
    </row>
    <row r="607" spans="17:20" x14ac:dyDescent="0.2">
      <c r="Q607" s="195"/>
      <c r="R607" s="195"/>
      <c r="S607" s="195"/>
      <c r="T607" s="195"/>
    </row>
    <row r="608" spans="17:20" x14ac:dyDescent="0.2">
      <c r="Q608" s="195"/>
      <c r="R608" s="195"/>
      <c r="S608" s="195"/>
      <c r="T608" s="195"/>
    </row>
    <row r="609" spans="17:20" x14ac:dyDescent="0.2">
      <c r="Q609" s="195"/>
      <c r="R609" s="195"/>
      <c r="S609" s="195"/>
      <c r="T609" s="195"/>
    </row>
    <row r="610" spans="17:20" x14ac:dyDescent="0.2">
      <c r="Q610" s="195"/>
      <c r="R610" s="195"/>
      <c r="S610" s="195"/>
      <c r="T610" s="195"/>
    </row>
    <row r="611" spans="17:20" x14ac:dyDescent="0.2">
      <c r="Q611" s="195"/>
      <c r="R611" s="195"/>
      <c r="S611" s="195"/>
      <c r="T611" s="195"/>
    </row>
    <row r="612" spans="17:20" x14ac:dyDescent="0.2">
      <c r="Q612" s="195"/>
      <c r="R612" s="195"/>
      <c r="S612" s="195"/>
      <c r="T612" s="195"/>
    </row>
    <row r="613" spans="17:20" x14ac:dyDescent="0.2">
      <c r="Q613" s="195"/>
      <c r="R613" s="195"/>
      <c r="S613" s="195"/>
      <c r="T613" s="195"/>
    </row>
    <row r="614" spans="17:20" x14ac:dyDescent="0.2">
      <c r="Q614" s="195"/>
      <c r="R614" s="195"/>
      <c r="S614" s="195"/>
      <c r="T614" s="195"/>
    </row>
    <row r="615" spans="17:20" x14ac:dyDescent="0.2">
      <c r="Q615" s="195"/>
      <c r="R615" s="195"/>
      <c r="S615" s="195"/>
      <c r="T615" s="195"/>
    </row>
    <row r="616" spans="17:20" x14ac:dyDescent="0.2">
      <c r="Q616" s="195"/>
      <c r="R616" s="195"/>
      <c r="S616" s="195"/>
      <c r="T616" s="195"/>
    </row>
    <row r="617" spans="17:20" x14ac:dyDescent="0.2">
      <c r="Q617" s="195"/>
      <c r="R617" s="195"/>
      <c r="S617" s="195"/>
      <c r="T617" s="195"/>
    </row>
    <row r="618" spans="17:20" x14ac:dyDescent="0.2">
      <c r="Q618" s="195"/>
      <c r="R618" s="195"/>
      <c r="S618" s="195"/>
      <c r="T618" s="195"/>
    </row>
    <row r="619" spans="17:20" x14ac:dyDescent="0.2">
      <c r="Q619" s="195"/>
      <c r="R619" s="195"/>
      <c r="S619" s="195"/>
      <c r="T619" s="195"/>
    </row>
    <row r="620" spans="17:20" x14ac:dyDescent="0.2">
      <c r="Q620" s="195"/>
      <c r="R620" s="195"/>
      <c r="S620" s="195"/>
      <c r="T620" s="195"/>
    </row>
    <row r="621" spans="17:20" x14ac:dyDescent="0.2">
      <c r="Q621" s="195"/>
      <c r="R621" s="195"/>
      <c r="S621" s="195"/>
      <c r="T621" s="195"/>
    </row>
    <row r="622" spans="17:20" x14ac:dyDescent="0.2">
      <c r="Q622" s="195"/>
      <c r="R622" s="195"/>
      <c r="S622" s="195"/>
      <c r="T622" s="195"/>
    </row>
    <row r="623" spans="17:20" x14ac:dyDescent="0.2">
      <c r="Q623" s="195"/>
      <c r="R623" s="195"/>
      <c r="S623" s="195"/>
      <c r="T623" s="195"/>
    </row>
    <row r="624" spans="17:20" x14ac:dyDescent="0.2">
      <c r="Q624" s="195"/>
      <c r="R624" s="195"/>
      <c r="S624" s="195"/>
      <c r="T624" s="195"/>
    </row>
    <row r="625" spans="17:20" x14ac:dyDescent="0.2">
      <c r="Q625" s="195"/>
      <c r="R625" s="195"/>
      <c r="S625" s="195"/>
      <c r="T625" s="195"/>
    </row>
    <row r="626" spans="17:20" x14ac:dyDescent="0.2">
      <c r="Q626" s="195"/>
      <c r="R626" s="195"/>
      <c r="S626" s="195"/>
      <c r="T626" s="195"/>
    </row>
    <row r="627" spans="17:20" x14ac:dyDescent="0.2">
      <c r="Q627" s="195"/>
      <c r="R627" s="195"/>
      <c r="S627" s="195"/>
      <c r="T627" s="195"/>
    </row>
    <row r="628" spans="17:20" x14ac:dyDescent="0.2">
      <c r="Q628" s="195"/>
      <c r="R628" s="195"/>
      <c r="S628" s="195"/>
      <c r="T628" s="195"/>
    </row>
    <row r="629" spans="17:20" x14ac:dyDescent="0.2">
      <c r="Q629" s="195"/>
      <c r="R629" s="195"/>
      <c r="S629" s="195"/>
      <c r="T629" s="195"/>
    </row>
    <row r="630" spans="17:20" x14ac:dyDescent="0.2">
      <c r="Q630" s="195"/>
      <c r="R630" s="195"/>
      <c r="S630" s="195"/>
      <c r="T630" s="195"/>
    </row>
    <row r="631" spans="17:20" x14ac:dyDescent="0.2">
      <c r="Q631" s="195"/>
      <c r="R631" s="195"/>
      <c r="S631" s="195"/>
      <c r="T631" s="195"/>
    </row>
    <row r="632" spans="17:20" x14ac:dyDescent="0.2">
      <c r="Q632" s="195"/>
      <c r="R632" s="195"/>
      <c r="S632" s="195"/>
      <c r="T632" s="195"/>
    </row>
    <row r="633" spans="17:20" x14ac:dyDescent="0.2">
      <c r="Q633" s="195"/>
      <c r="R633" s="195"/>
      <c r="S633" s="195"/>
      <c r="T633" s="195"/>
    </row>
    <row r="634" spans="17:20" x14ac:dyDescent="0.2">
      <c r="Q634" s="195"/>
      <c r="R634" s="195"/>
      <c r="S634" s="195"/>
      <c r="T634" s="195"/>
    </row>
    <row r="635" spans="17:20" x14ac:dyDescent="0.2">
      <c r="Q635" s="195"/>
      <c r="R635" s="195"/>
      <c r="S635" s="195"/>
      <c r="T635" s="195"/>
    </row>
    <row r="636" spans="17:20" x14ac:dyDescent="0.2">
      <c r="Q636" s="195"/>
      <c r="R636" s="195"/>
      <c r="S636" s="195"/>
      <c r="T636" s="195"/>
    </row>
    <row r="637" spans="17:20" x14ac:dyDescent="0.2">
      <c r="Q637" s="195"/>
      <c r="R637" s="195"/>
      <c r="S637" s="195"/>
      <c r="T637" s="195"/>
    </row>
    <row r="638" spans="17:20" x14ac:dyDescent="0.2">
      <c r="Q638" s="195"/>
      <c r="R638" s="195"/>
      <c r="S638" s="195"/>
      <c r="T638" s="195"/>
    </row>
    <row r="639" spans="17:20" x14ac:dyDescent="0.2">
      <c r="Q639" s="195"/>
      <c r="R639" s="195"/>
      <c r="S639" s="195"/>
      <c r="T639" s="195"/>
    </row>
    <row r="640" spans="17:20" x14ac:dyDescent="0.2">
      <c r="Q640" s="195"/>
      <c r="R640" s="195"/>
      <c r="S640" s="195"/>
      <c r="T640" s="195"/>
    </row>
    <row r="641" spans="17:20" x14ac:dyDescent="0.2">
      <c r="Q641" s="195"/>
      <c r="R641" s="195"/>
      <c r="S641" s="195"/>
      <c r="T641" s="195"/>
    </row>
  </sheetData>
  <sheetProtection algorithmName="SHA-512" hashValue="rLageutusFp1l4FHsI6ade3GcUoIXz8xBU3QP9dtILc99R3FsFb64K6x5WkcbPkVNgxU2TOwXcIPZZYw9JwWpw==" saltValue="awjwf09aFcDtuN36JO9Twg==" spinCount="100000" sheet="1" objects="1" scenarios="1"/>
  <mergeCells count="17">
    <mergeCell ref="B49:B50"/>
    <mergeCell ref="D82:H82"/>
    <mergeCell ref="C109:F109"/>
    <mergeCell ref="H109:I109"/>
    <mergeCell ref="B113:K113"/>
    <mergeCell ref="D52:H52"/>
    <mergeCell ref="B77:K77"/>
    <mergeCell ref="B79:B80"/>
    <mergeCell ref="B2:I2"/>
    <mergeCell ref="B16:B17"/>
    <mergeCell ref="D19:H19"/>
    <mergeCell ref="B4:D4"/>
    <mergeCell ref="C6:I6"/>
    <mergeCell ref="C8:I8"/>
    <mergeCell ref="C10:I10"/>
    <mergeCell ref="H13:I13"/>
    <mergeCell ref="C13:G13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BR513"/>
  <sheetViews>
    <sheetView showRowColHeaders="0" workbookViewId="0"/>
  </sheetViews>
  <sheetFormatPr defaultRowHeight="12.75" x14ac:dyDescent="0.2"/>
  <cols>
    <col min="1" max="1" width="2.7109375" style="14" customWidth="1"/>
    <col min="2" max="2" width="9.140625" style="14"/>
    <col min="3" max="3" width="8.28515625" style="14" customWidth="1"/>
    <col min="4" max="4" width="10.5703125" style="14" customWidth="1"/>
    <col min="5" max="5" width="12.28515625" style="14" customWidth="1"/>
    <col min="6" max="6" width="9.7109375" style="14" customWidth="1"/>
    <col min="7" max="7" width="5" style="14" customWidth="1"/>
    <col min="8" max="8" width="9.140625" style="14"/>
    <col min="9" max="9" width="11.140625" style="14" customWidth="1"/>
    <col min="10" max="10" width="5" style="14" customWidth="1"/>
    <col min="11" max="11" width="9.28515625" style="14" customWidth="1"/>
    <col min="12" max="15" width="9.140625" style="14"/>
    <col min="16" max="26" width="9.140625" style="173"/>
    <col min="27" max="28" width="7.85546875" style="43" hidden="1" customWidth="1"/>
    <col min="29" max="29" width="10.5703125" style="43" hidden="1" customWidth="1"/>
    <col min="30" max="30" width="7.28515625" style="44" hidden="1" customWidth="1"/>
    <col min="31" max="31" width="7.28515625" style="185" hidden="1" customWidth="1"/>
    <col min="32" max="52" width="0" style="185" hidden="1" customWidth="1"/>
    <col min="53" max="70" width="9.140625" style="173"/>
    <col min="71" max="16384" width="9.140625" style="14"/>
  </cols>
  <sheetData>
    <row r="1" spans="2:70" s="3" customFormat="1" ht="13.5" thickBot="1" x14ac:dyDescent="0.25">
      <c r="D1" s="21"/>
      <c r="F1" s="90"/>
      <c r="G1" s="23"/>
      <c r="I1" s="91"/>
      <c r="J1" s="2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43"/>
      <c r="AB1" s="43"/>
      <c r="AC1" s="43"/>
      <c r="AD1" s="4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</row>
    <row r="2" spans="2:70" s="3" customFormat="1" ht="18.75" thickBot="1" x14ac:dyDescent="0.3">
      <c r="B2" s="227" t="s">
        <v>5</v>
      </c>
      <c r="C2" s="232"/>
      <c r="D2" s="232"/>
      <c r="E2" s="232"/>
      <c r="F2" s="232"/>
      <c r="G2" s="232"/>
      <c r="H2" s="232"/>
      <c r="I2" s="233"/>
      <c r="J2" s="2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45" t="s">
        <v>8</v>
      </c>
      <c r="AB2" s="43" t="s">
        <v>9</v>
      </c>
      <c r="AC2" s="43"/>
      <c r="AD2" s="4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</row>
    <row r="3" spans="2:70" s="3" customFormat="1" ht="18.75" thickBot="1" x14ac:dyDescent="0.3">
      <c r="B3" s="7"/>
      <c r="C3" s="92"/>
      <c r="D3" s="93"/>
      <c r="E3" s="92"/>
      <c r="F3" s="94"/>
      <c r="G3" s="95"/>
      <c r="H3" s="92"/>
      <c r="I3" s="96"/>
      <c r="J3" s="23"/>
      <c r="L3" s="18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43"/>
      <c r="AB3" s="43"/>
      <c r="AC3" s="43"/>
      <c r="AD3" s="4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</row>
    <row r="4" spans="2:70" s="3" customFormat="1" ht="18.75" thickBot="1" x14ac:dyDescent="0.3">
      <c r="B4" s="225" t="s">
        <v>39</v>
      </c>
      <c r="C4" s="226"/>
      <c r="D4" s="93"/>
      <c r="E4" s="92"/>
      <c r="F4" s="94"/>
      <c r="G4" s="95"/>
      <c r="H4" s="92"/>
      <c r="I4" s="96"/>
      <c r="J4" s="23"/>
      <c r="L4" s="18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43"/>
      <c r="AB4" s="43"/>
      <c r="AC4" s="43"/>
      <c r="AD4" s="4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</row>
    <row r="5" spans="2:70" s="3" customFormat="1" ht="18.75" thickBot="1" x14ac:dyDescent="0.3">
      <c r="B5" s="97"/>
      <c r="C5" s="31"/>
      <c r="D5" s="93"/>
      <c r="E5" s="92"/>
      <c r="F5" s="94"/>
      <c r="G5" s="95"/>
      <c r="H5" s="92"/>
      <c r="I5" s="96"/>
      <c r="J5" s="23"/>
      <c r="L5" s="18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43"/>
      <c r="AB5" s="43"/>
      <c r="AC5" s="43"/>
      <c r="AD5" s="4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</row>
    <row r="6" spans="2:70" s="3" customFormat="1" ht="21" thickBot="1" x14ac:dyDescent="0.35">
      <c r="C6" s="230" t="s">
        <v>107</v>
      </c>
      <c r="D6" s="231"/>
      <c r="E6" s="231"/>
      <c r="F6" s="231"/>
      <c r="G6" s="231"/>
      <c r="H6" s="232"/>
      <c r="I6" s="2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</row>
    <row r="7" spans="2:70" s="3" customFormat="1" ht="13.5" thickBot="1" x14ac:dyDescent="0.25">
      <c r="E7" s="10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</row>
    <row r="8" spans="2:70" s="3" customFormat="1" ht="18.75" customHeight="1" thickBot="1" x14ac:dyDescent="0.25">
      <c r="B8" s="11" t="s">
        <v>3</v>
      </c>
      <c r="C8" s="234" t="s">
        <v>108</v>
      </c>
      <c r="D8" s="235"/>
      <c r="E8" s="235"/>
      <c r="F8" s="235"/>
      <c r="G8" s="235"/>
      <c r="H8" s="232"/>
      <c r="I8" s="2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</row>
    <row r="9" spans="2:70" s="3" customFormat="1" ht="13.5" thickBot="1" x14ac:dyDescent="0.25"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</row>
    <row r="10" spans="2:70" s="3" customFormat="1" ht="18.75" customHeight="1" thickBot="1" x14ac:dyDescent="0.25">
      <c r="B10" s="11" t="s">
        <v>4</v>
      </c>
      <c r="C10" s="236" t="s">
        <v>117</v>
      </c>
      <c r="D10" s="237"/>
      <c r="E10" s="237"/>
      <c r="F10" s="238"/>
      <c r="G10" s="238"/>
      <c r="H10" s="238"/>
      <c r="I10" s="239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</row>
    <row r="11" spans="2:70" s="3" customFormat="1" ht="13.5" thickBot="1" x14ac:dyDescent="0.25">
      <c r="D11" s="21"/>
      <c r="F11" s="90"/>
      <c r="G11" s="23"/>
      <c r="I11" s="91"/>
      <c r="J11" s="2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43"/>
      <c r="AB11" s="43"/>
      <c r="AC11" s="43"/>
      <c r="AD11" s="4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</row>
    <row r="12" spans="2:70" s="3" customFormat="1" ht="18.75" customHeight="1" thickBot="1" x14ac:dyDescent="0.25">
      <c r="B12" s="11" t="s">
        <v>4</v>
      </c>
      <c r="C12" s="236" t="s">
        <v>110</v>
      </c>
      <c r="D12" s="232"/>
      <c r="E12" s="232"/>
      <c r="F12" s="232"/>
      <c r="G12" s="232"/>
      <c r="H12" s="264" t="s">
        <v>123</v>
      </c>
      <c r="I12" s="265"/>
      <c r="J12" s="2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</row>
    <row r="13" spans="2:70" s="3" customFormat="1" ht="12.75" customHeight="1" x14ac:dyDescent="0.2">
      <c r="D13" s="21"/>
      <c r="F13" s="98"/>
      <c r="G13" s="23"/>
      <c r="I13" s="91"/>
      <c r="J13" s="2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43"/>
      <c r="AB13" s="43"/>
      <c r="AC13" s="43"/>
      <c r="AD13" s="4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</row>
    <row r="14" spans="2:70" s="3" customFormat="1" ht="12.75" customHeight="1" thickBot="1" x14ac:dyDescent="0.25">
      <c r="D14" s="21"/>
      <c r="F14" s="98"/>
      <c r="G14" s="23"/>
      <c r="I14" s="91"/>
      <c r="J14" s="2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43"/>
      <c r="AB14" s="43"/>
      <c r="AC14" s="43"/>
      <c r="AD14" s="4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</row>
    <row r="15" spans="2:70" s="3" customFormat="1" ht="17.25" customHeight="1" thickBot="1" x14ac:dyDescent="0.25">
      <c r="D15" s="267" t="s">
        <v>109</v>
      </c>
      <c r="E15" s="244"/>
      <c r="F15" s="244"/>
      <c r="G15" s="245"/>
      <c r="H15" s="91"/>
      <c r="I15" s="91"/>
      <c r="J15" s="2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43"/>
      <c r="AB15" s="43"/>
      <c r="AC15" s="43"/>
      <c r="AD15" s="4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</row>
    <row r="16" spans="2:70" s="3" customFormat="1" ht="12.75" customHeight="1" x14ac:dyDescent="0.2">
      <c r="D16" s="23"/>
      <c r="H16" s="2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43"/>
      <c r="AB16" s="43"/>
      <c r="AC16" s="43"/>
      <c r="AD16" s="4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</row>
    <row r="17" spans="2:70" s="3" customFormat="1" ht="12.75" customHeight="1" x14ac:dyDescent="0.2">
      <c r="D17" s="21"/>
      <c r="F17" s="98"/>
      <c r="G17" s="23"/>
      <c r="I17" s="91"/>
      <c r="J17" s="2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43"/>
      <c r="AB17" s="43"/>
      <c r="AC17" s="43"/>
      <c r="AD17" s="4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</row>
    <row r="18" spans="2:70" s="3" customFormat="1" ht="15.75" x14ac:dyDescent="0.25">
      <c r="B18" s="215" t="s">
        <v>21</v>
      </c>
      <c r="C18" s="1" t="s">
        <v>35</v>
      </c>
      <c r="D18" s="21"/>
      <c r="F18" s="98"/>
      <c r="G18" s="99" t="s">
        <v>19</v>
      </c>
      <c r="J18" s="2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43"/>
      <c r="AB18" s="43"/>
      <c r="AC18" s="43"/>
      <c r="AD18" s="4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</row>
    <row r="19" spans="2:70" s="3" customFormat="1" x14ac:dyDescent="0.2">
      <c r="B19" s="216"/>
      <c r="D19" s="21"/>
      <c r="F19" s="98"/>
      <c r="G19" s="23"/>
      <c r="I19" s="100"/>
      <c r="J19" s="2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43"/>
      <c r="AB19" s="43"/>
      <c r="AC19" s="43"/>
      <c r="AD19" s="4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</row>
    <row r="20" spans="2:70" s="3" customFormat="1" x14ac:dyDescent="0.2">
      <c r="D20" s="21"/>
      <c r="F20" s="98"/>
      <c r="G20" s="23"/>
      <c r="I20" s="100"/>
      <c r="J20" s="2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43"/>
      <c r="AB20" s="43"/>
      <c r="AC20" s="43"/>
      <c r="AD20" s="4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</row>
    <row r="21" spans="2:70" s="3" customFormat="1" x14ac:dyDescent="0.2">
      <c r="B21" s="54"/>
      <c r="D21" s="21"/>
      <c r="F21" s="98"/>
      <c r="G21" s="23"/>
      <c r="I21" s="100"/>
      <c r="J21" s="2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43"/>
      <c r="AB21" s="43"/>
      <c r="AC21" s="43"/>
      <c r="AD21" s="4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</row>
    <row r="22" spans="2:70" s="3" customFormat="1" ht="27.75" customHeight="1" x14ac:dyDescent="0.2">
      <c r="B22" s="54"/>
      <c r="C22" s="118" t="s">
        <v>0</v>
      </c>
      <c r="D22" s="270" t="s">
        <v>100</v>
      </c>
      <c r="E22" s="271"/>
      <c r="F22" s="271"/>
      <c r="G22" s="271"/>
      <c r="H22" s="271"/>
      <c r="I22" s="271"/>
      <c r="J22" s="271"/>
      <c r="K22" s="271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43"/>
      <c r="AB22" s="43"/>
      <c r="AC22" s="43"/>
      <c r="AD22" s="4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</row>
    <row r="23" spans="2:70" s="3" customFormat="1" ht="13.5" thickBot="1" x14ac:dyDescent="0.25">
      <c r="B23" s="54"/>
      <c r="C23" s="109"/>
      <c r="D23" s="21"/>
      <c r="F23" s="98"/>
      <c r="G23" s="23"/>
      <c r="I23" s="100"/>
      <c r="J23" s="2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43"/>
      <c r="AB23" s="43"/>
      <c r="AC23" s="43"/>
      <c r="AD23" s="4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</row>
    <row r="24" spans="2:70" s="3" customFormat="1" ht="13.5" thickBot="1" x14ac:dyDescent="0.25">
      <c r="B24" s="54"/>
      <c r="C24" s="109"/>
      <c r="D24" s="21" t="s">
        <v>93</v>
      </c>
      <c r="F24" s="98"/>
      <c r="G24" s="23"/>
      <c r="H24" s="10" t="s">
        <v>34</v>
      </c>
      <c r="I24" s="102"/>
      <c r="J24" s="3" t="s">
        <v>65</v>
      </c>
      <c r="K24" s="55" t="str">
        <f>IF(AND(I24=AA24),$AA$2,$AB$2)</f>
        <v xml:space="preserve"> </v>
      </c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43" t="s">
        <v>221</v>
      </c>
      <c r="AB24" s="43"/>
      <c r="AC24" s="43"/>
      <c r="AD24" s="4"/>
      <c r="AE24" s="19">
        <f>IF(K24=$AA$2,1,0)</f>
        <v>0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</row>
    <row r="25" spans="2:70" s="3" customFormat="1" ht="13.5" thickBot="1" x14ac:dyDescent="0.25">
      <c r="B25" s="54"/>
      <c r="C25" s="109"/>
      <c r="D25" s="21"/>
      <c r="F25" s="98"/>
      <c r="G25" s="23"/>
      <c r="H25" s="10"/>
      <c r="I25" s="104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43"/>
      <c r="AB25" s="43"/>
      <c r="AC25" s="43"/>
      <c r="AD25" s="4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</row>
    <row r="26" spans="2:70" s="3" customFormat="1" ht="13.5" thickBot="1" x14ac:dyDescent="0.25">
      <c r="B26" s="54"/>
      <c r="D26" s="119" t="s">
        <v>52</v>
      </c>
      <c r="E26" s="10" t="s">
        <v>34</v>
      </c>
      <c r="F26" s="61" t="s">
        <v>54</v>
      </c>
      <c r="G26" s="23"/>
      <c r="H26" s="61" t="s">
        <v>7</v>
      </c>
      <c r="I26" s="102"/>
      <c r="J26" s="23"/>
      <c r="K26" s="55" t="str">
        <f>IF(AND(D26=AA26,F26=AB26,I26=AC26),$AA$2,$AB$2)</f>
        <v xml:space="preserve"> </v>
      </c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20" t="s">
        <v>52</v>
      </c>
      <c r="AB26" s="88" t="s">
        <v>54</v>
      </c>
      <c r="AC26" s="120" t="s">
        <v>53</v>
      </c>
      <c r="AD26" s="44"/>
      <c r="AE26" s="19">
        <f>IF(K26=$AA$2,1,0)</f>
        <v>0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</row>
    <row r="27" spans="2:70" s="3" customFormat="1" ht="13.5" thickBot="1" x14ac:dyDescent="0.25">
      <c r="B27" s="54"/>
      <c r="C27" s="109"/>
      <c r="D27" s="21"/>
      <c r="E27" s="21"/>
      <c r="F27" s="121"/>
      <c r="G27" s="122"/>
      <c r="H27" s="109"/>
      <c r="I27" s="121"/>
      <c r="J27" s="2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43"/>
      <c r="AB27" s="43"/>
      <c r="AC27" s="43"/>
      <c r="AD27" s="4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</row>
    <row r="28" spans="2:70" s="3" customFormat="1" ht="13.5" thickBot="1" x14ac:dyDescent="0.25">
      <c r="B28" s="54"/>
      <c r="C28" s="109"/>
      <c r="D28" s="21"/>
      <c r="E28" s="121" t="s">
        <v>34</v>
      </c>
      <c r="F28" s="102"/>
      <c r="G28" s="122" t="s">
        <v>65</v>
      </c>
      <c r="H28" s="61" t="s">
        <v>7</v>
      </c>
      <c r="I28" s="102"/>
      <c r="J28" s="123" t="s">
        <v>64</v>
      </c>
      <c r="K28" s="55" t="str">
        <f>IF(AND(F28=AA28,G28=AB28,I28=AC28,J28=AD28),$AA$2,$AB$2)</f>
        <v xml:space="preserve"> </v>
      </c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43" t="s">
        <v>221</v>
      </c>
      <c r="AB28" s="43" t="s">
        <v>65</v>
      </c>
      <c r="AC28" s="43" t="s">
        <v>169</v>
      </c>
      <c r="AD28" s="182" t="s">
        <v>64</v>
      </c>
      <c r="AE28" s="19">
        <f>IF(K28=$AA$2,1,0)</f>
        <v>0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</row>
    <row r="29" spans="2:70" s="3" customFormat="1" ht="13.5" thickBot="1" x14ac:dyDescent="0.25">
      <c r="B29" s="54"/>
      <c r="C29" s="109"/>
      <c r="D29" s="21"/>
      <c r="E29" s="121"/>
      <c r="F29" s="121"/>
      <c r="G29" s="122"/>
      <c r="H29" s="124"/>
      <c r="I29" s="104"/>
      <c r="J29" s="2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43"/>
      <c r="AB29" s="43"/>
      <c r="AC29" s="43"/>
      <c r="AD29" s="4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</row>
    <row r="30" spans="2:70" s="3" customFormat="1" ht="13.5" thickBot="1" x14ac:dyDescent="0.25">
      <c r="B30" s="54"/>
      <c r="C30" s="109"/>
      <c r="D30" s="21"/>
      <c r="F30" s="98"/>
      <c r="G30" s="23"/>
      <c r="H30" s="121" t="s">
        <v>34</v>
      </c>
      <c r="I30" s="102"/>
      <c r="J30" s="3" t="s">
        <v>51</v>
      </c>
      <c r="K30" s="55" t="str">
        <f>IF(I30=AA30,$AA$2,$AB$2)</f>
        <v xml:space="preserve"> </v>
      </c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43" t="s">
        <v>147</v>
      </c>
      <c r="AB30" s="120"/>
      <c r="AC30" s="43"/>
      <c r="AD30" s="44"/>
      <c r="AE30" s="19">
        <f>IF(K30=$AA$2,1,0)</f>
        <v>0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</row>
    <row r="31" spans="2:70" s="3" customFormat="1" x14ac:dyDescent="0.2">
      <c r="B31" s="54"/>
      <c r="C31" s="109"/>
      <c r="D31" s="21"/>
      <c r="F31" s="124"/>
      <c r="G31" s="123"/>
      <c r="H31" s="109"/>
      <c r="I31" s="100"/>
      <c r="J31" s="2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43"/>
      <c r="AB31" s="43"/>
      <c r="AC31" s="43"/>
      <c r="AD31" s="4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</row>
    <row r="32" spans="2:70" s="3" customFormat="1" x14ac:dyDescent="0.2">
      <c r="B32" s="54"/>
      <c r="C32" s="109"/>
      <c r="D32" s="21"/>
      <c r="F32" s="124"/>
      <c r="G32" s="123"/>
      <c r="H32" s="109"/>
      <c r="I32" s="100"/>
      <c r="J32" s="2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43"/>
      <c r="AB32" s="43"/>
      <c r="AC32" s="43"/>
      <c r="AD32" s="4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</row>
    <row r="33" spans="2:70" s="3" customFormat="1" ht="26.25" x14ac:dyDescent="0.4">
      <c r="C33" s="188" t="s">
        <v>231</v>
      </c>
      <c r="D33" s="29"/>
      <c r="E33" s="31"/>
      <c r="F33" s="31"/>
      <c r="G33" s="31"/>
      <c r="H33" s="29"/>
      <c r="I33" s="18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89"/>
      <c r="AB33" s="189"/>
      <c r="AC33" s="189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</row>
    <row r="34" spans="2:70" s="3" customFormat="1" x14ac:dyDescent="0.2">
      <c r="C34" s="109"/>
      <c r="D34" s="29"/>
      <c r="E34" s="31"/>
      <c r="F34" s="31"/>
      <c r="G34" s="31"/>
      <c r="H34" s="29"/>
      <c r="I34" s="18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89"/>
      <c r="AB34" s="189"/>
      <c r="AC34" s="189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</row>
    <row r="35" spans="2:70" s="3" customFormat="1" ht="126.75" customHeight="1" x14ac:dyDescent="0.2">
      <c r="C35" s="109"/>
      <c r="D35" s="29"/>
      <c r="E35" s="31"/>
      <c r="F35" s="31"/>
      <c r="G35" s="31"/>
      <c r="H35" s="29"/>
      <c r="I35" s="18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89"/>
      <c r="AB35" s="189"/>
      <c r="AC35" s="189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</row>
    <row r="36" spans="2:70" s="3" customFormat="1" x14ac:dyDescent="0.2">
      <c r="B36" s="54"/>
      <c r="C36" s="109"/>
      <c r="D36" s="21"/>
      <c r="F36" s="124"/>
      <c r="G36" s="123"/>
      <c r="H36" s="109"/>
      <c r="I36" s="100"/>
      <c r="J36" s="2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43"/>
      <c r="AB36" s="43"/>
      <c r="AC36" s="43"/>
      <c r="AD36" s="4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</row>
    <row r="37" spans="2:70" s="3" customFormat="1" ht="27.75" customHeight="1" x14ac:dyDescent="0.2">
      <c r="B37" s="54"/>
      <c r="C37" s="118" t="s">
        <v>1</v>
      </c>
      <c r="D37" s="270" t="s">
        <v>244</v>
      </c>
      <c r="E37" s="271"/>
      <c r="F37" s="271"/>
      <c r="G37" s="271"/>
      <c r="H37" s="271"/>
      <c r="I37" s="271"/>
      <c r="J37" s="271"/>
      <c r="K37" s="271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43"/>
      <c r="AB37" s="43"/>
      <c r="AC37" s="43"/>
      <c r="AD37" s="4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</row>
    <row r="38" spans="2:70" s="3" customFormat="1" ht="13.5" thickBot="1" x14ac:dyDescent="0.25">
      <c r="B38" s="54"/>
      <c r="C38" s="109"/>
      <c r="D38" s="21"/>
      <c r="F38" s="98"/>
      <c r="G38" s="23"/>
      <c r="I38" s="100"/>
      <c r="J38" s="2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43"/>
      <c r="AB38" s="43"/>
      <c r="AC38" s="43"/>
      <c r="AD38" s="4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</row>
    <row r="39" spans="2:70" s="3" customFormat="1" ht="13.5" thickBot="1" x14ac:dyDescent="0.25">
      <c r="B39" s="54"/>
      <c r="C39" s="109"/>
      <c r="D39" s="21" t="s">
        <v>97</v>
      </c>
      <c r="F39" s="98"/>
      <c r="G39" s="23"/>
      <c r="H39" s="10" t="s">
        <v>34</v>
      </c>
      <c r="I39" s="191"/>
      <c r="J39" s="3" t="s">
        <v>51</v>
      </c>
      <c r="K39" s="55" t="str">
        <f>IF(AND(I39=AA39),$AA$2,$AB$2)</f>
        <v xml:space="preserve"> </v>
      </c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43" t="s">
        <v>222</v>
      </c>
      <c r="AB39" s="43"/>
      <c r="AC39" s="43"/>
      <c r="AD39" s="4"/>
      <c r="AE39" s="19">
        <f>IF(K39=$AA$2,1,0)</f>
        <v>0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</row>
    <row r="40" spans="2:70" s="3" customFormat="1" ht="13.5" thickBot="1" x14ac:dyDescent="0.25">
      <c r="B40" s="54"/>
      <c r="C40" s="109"/>
      <c r="D40" s="21"/>
      <c r="F40" s="98"/>
      <c r="G40" s="23"/>
      <c r="H40" s="10"/>
      <c r="I40" s="104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43"/>
      <c r="AB40" s="43"/>
      <c r="AC40" s="43"/>
      <c r="AD40" s="4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</row>
    <row r="41" spans="2:70" s="3" customFormat="1" ht="13.5" thickBot="1" x14ac:dyDescent="0.25">
      <c r="B41" s="54"/>
      <c r="D41" s="41" t="s">
        <v>54</v>
      </c>
      <c r="E41" s="10" t="s">
        <v>34</v>
      </c>
      <c r="F41" s="125" t="s">
        <v>52</v>
      </c>
      <c r="G41" s="23"/>
      <c r="H41" s="124" t="s">
        <v>6</v>
      </c>
      <c r="I41" s="191"/>
      <c r="J41" s="23"/>
      <c r="K41" s="55" t="str">
        <f>IF(AND(D41=AA41,F41=AB41,I41=AC41),$AA$2,$AB$2)</f>
        <v xml:space="preserve"> </v>
      </c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43" t="s">
        <v>54</v>
      </c>
      <c r="AB41" s="120" t="s">
        <v>52</v>
      </c>
      <c r="AC41" s="120" t="s">
        <v>53</v>
      </c>
      <c r="AD41" s="44"/>
      <c r="AE41" s="19">
        <f>IF(K41=$AA$2,1,0)</f>
        <v>0</v>
      </c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</row>
    <row r="42" spans="2:70" s="3" customFormat="1" x14ac:dyDescent="0.2">
      <c r="B42" s="54"/>
      <c r="D42" s="82"/>
      <c r="E42" s="10"/>
      <c r="F42" s="125"/>
      <c r="G42" s="23"/>
      <c r="H42" s="124"/>
      <c r="I42" s="104"/>
      <c r="J42" s="23"/>
      <c r="K42" s="55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43"/>
      <c r="AB42" s="120"/>
      <c r="AC42" s="120"/>
      <c r="AD42" s="44"/>
      <c r="AE42" s="19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</row>
    <row r="43" spans="2:70" s="3" customFormat="1" x14ac:dyDescent="0.2">
      <c r="B43" s="54"/>
      <c r="C43" s="109"/>
      <c r="D43" s="268" t="s">
        <v>98</v>
      </c>
      <c r="E43" s="271"/>
      <c r="F43" s="271"/>
      <c r="G43" s="23"/>
      <c r="H43" s="10"/>
      <c r="I43" s="104"/>
      <c r="K43" s="55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43"/>
      <c r="AB43" s="43"/>
      <c r="AC43" s="43"/>
      <c r="AD43" s="4"/>
      <c r="AE43" s="19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</row>
    <row r="44" spans="2:70" s="3" customFormat="1" ht="13.5" thickBot="1" x14ac:dyDescent="0.25">
      <c r="B44" s="54"/>
      <c r="C44" s="109"/>
      <c r="D44" s="126"/>
      <c r="E44" s="54"/>
      <c r="F44" s="54"/>
      <c r="G44" s="23"/>
      <c r="H44" s="10"/>
      <c r="I44" s="104"/>
      <c r="K44" s="55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43"/>
      <c r="AB44" s="43"/>
      <c r="AC44" s="43"/>
      <c r="AD44" s="4"/>
      <c r="AE44" s="19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</row>
    <row r="45" spans="2:70" s="3" customFormat="1" ht="13.5" thickBot="1" x14ac:dyDescent="0.25">
      <c r="B45" s="54"/>
      <c r="C45" s="109"/>
      <c r="D45" s="21"/>
      <c r="E45" s="121" t="s">
        <v>34</v>
      </c>
      <c r="F45" s="191"/>
      <c r="G45" s="122" t="s">
        <v>51</v>
      </c>
      <c r="H45" s="124" t="s">
        <v>6</v>
      </c>
      <c r="I45" s="191"/>
      <c r="J45" s="123" t="s">
        <v>64</v>
      </c>
      <c r="K45" s="55" t="str">
        <f>IF(AND(F45=AA45,G45=AB45,I45=AC45,J45=AD45),$AA$2,$AB$2)</f>
        <v xml:space="preserve"> </v>
      </c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43" t="s">
        <v>222</v>
      </c>
      <c r="AB45" s="43" t="s">
        <v>51</v>
      </c>
      <c r="AC45" s="43" t="s">
        <v>148</v>
      </c>
      <c r="AD45" s="182" t="s">
        <v>64</v>
      </c>
      <c r="AE45" s="19">
        <f>IF(K45=$AA$2,1,0)</f>
        <v>0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</row>
    <row r="46" spans="2:70" s="3" customFormat="1" ht="13.5" thickBot="1" x14ac:dyDescent="0.25">
      <c r="B46" s="54"/>
      <c r="C46" s="109"/>
      <c r="D46" s="21"/>
      <c r="E46" s="121"/>
      <c r="F46" s="121"/>
      <c r="G46" s="122"/>
      <c r="H46" s="124"/>
      <c r="I46" s="104"/>
      <c r="J46" s="2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43"/>
      <c r="AB46" s="43"/>
      <c r="AC46" s="43"/>
      <c r="AD46" s="4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</row>
    <row r="47" spans="2:70" s="3" customFormat="1" ht="13.5" thickBot="1" x14ac:dyDescent="0.25">
      <c r="B47" s="54"/>
      <c r="C47" s="109"/>
      <c r="D47" s="21"/>
      <c r="F47" s="98"/>
      <c r="G47" s="23"/>
      <c r="H47" s="121" t="s">
        <v>34</v>
      </c>
      <c r="I47" s="191"/>
      <c r="J47" s="123" t="s">
        <v>65</v>
      </c>
      <c r="K47" s="55" t="str">
        <f>IF(I47=AA47,$AA$2,$AB$2)</f>
        <v xml:space="preserve"> </v>
      </c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43" t="s">
        <v>223</v>
      </c>
      <c r="AB47" s="120"/>
      <c r="AC47" s="43"/>
      <c r="AD47" s="44"/>
      <c r="AE47" s="19">
        <f>IF(K47=$AA$2,1,0)</f>
        <v>0</v>
      </c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</row>
    <row r="48" spans="2:70" s="3" customFormat="1" ht="13.5" thickBot="1" x14ac:dyDescent="0.25">
      <c r="B48" s="54"/>
      <c r="C48" s="109"/>
      <c r="D48" s="21"/>
      <c r="F48" s="124"/>
      <c r="G48" s="123"/>
      <c r="H48" s="109"/>
      <c r="I48" s="100"/>
      <c r="J48" s="2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43"/>
      <c r="AB48" s="43"/>
      <c r="AC48" s="43"/>
      <c r="AD48" s="4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</row>
    <row r="49" spans="2:70" s="3" customFormat="1" ht="13.5" thickBot="1" x14ac:dyDescent="0.25">
      <c r="B49" s="54"/>
      <c r="C49" s="109"/>
      <c r="D49" s="268" t="s">
        <v>99</v>
      </c>
      <c r="E49" s="271"/>
      <c r="F49" s="271"/>
      <c r="G49" s="123"/>
      <c r="H49" s="121" t="s">
        <v>34</v>
      </c>
      <c r="I49" s="191"/>
      <c r="J49" s="123" t="s">
        <v>65</v>
      </c>
      <c r="K49" s="55" t="str">
        <f>IF(AND(I49=AA49),$AA$2,$AB$2)</f>
        <v xml:space="preserve"> </v>
      </c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43" t="s">
        <v>224</v>
      </c>
      <c r="AB49" s="43"/>
      <c r="AC49" s="43"/>
      <c r="AD49" s="44"/>
      <c r="AE49" s="19">
        <f>IF(K49=$AA$2,1,0)</f>
        <v>0</v>
      </c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</row>
    <row r="50" spans="2:70" s="29" customFormat="1" x14ac:dyDescent="0.2">
      <c r="C50" s="109"/>
      <c r="D50" s="110"/>
      <c r="E50" s="31"/>
      <c r="F50" s="111"/>
      <c r="G50" s="95"/>
      <c r="H50" s="109"/>
      <c r="I50" s="112"/>
      <c r="J50" s="95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75"/>
      <c r="AB50" s="75"/>
      <c r="AC50" s="75"/>
      <c r="AD50" s="76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</row>
    <row r="51" spans="2:70" s="29" customFormat="1" x14ac:dyDescent="0.2">
      <c r="C51" s="109"/>
      <c r="D51" s="110"/>
      <c r="E51" s="31"/>
      <c r="F51" s="111"/>
      <c r="G51" s="95"/>
      <c r="H51" s="109"/>
      <c r="I51" s="112"/>
      <c r="J51" s="95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75"/>
      <c r="AB51" s="75"/>
      <c r="AC51" s="75"/>
      <c r="AD51" s="76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</row>
    <row r="52" spans="2:70" s="29" customFormat="1" x14ac:dyDescent="0.2">
      <c r="C52" s="109"/>
      <c r="D52" s="110"/>
      <c r="E52" s="31"/>
      <c r="F52" s="111"/>
      <c r="G52" s="95"/>
      <c r="H52" s="109"/>
      <c r="I52" s="112"/>
      <c r="J52" s="95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75"/>
      <c r="AB52" s="75"/>
      <c r="AC52" s="75"/>
      <c r="AD52" s="76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</row>
    <row r="53" spans="2:70" s="3" customFormat="1" x14ac:dyDescent="0.2">
      <c r="B53" s="54"/>
      <c r="D53" s="21"/>
      <c r="F53" s="98"/>
      <c r="G53" s="23"/>
      <c r="I53" s="127"/>
      <c r="J53" s="2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43"/>
      <c r="AB53" s="43"/>
      <c r="AC53" s="43"/>
      <c r="AD53" s="4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</row>
    <row r="54" spans="2:70" s="3" customFormat="1" ht="42.75" customHeight="1" x14ac:dyDescent="0.2">
      <c r="B54" s="54"/>
      <c r="C54" s="118" t="s">
        <v>2</v>
      </c>
      <c r="D54" s="270" t="s">
        <v>245</v>
      </c>
      <c r="E54" s="270"/>
      <c r="F54" s="270"/>
      <c r="G54" s="270"/>
      <c r="H54" s="270"/>
      <c r="I54" s="270"/>
      <c r="J54" s="270"/>
      <c r="K54" s="270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43"/>
      <c r="AB54" s="43"/>
      <c r="AC54" s="43"/>
      <c r="AD54" s="4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</row>
    <row r="55" spans="2:70" s="29" customFormat="1" x14ac:dyDescent="0.2">
      <c r="C55" s="109"/>
      <c r="D55" s="110"/>
      <c r="E55" s="31"/>
      <c r="F55" s="111" t="s">
        <v>9</v>
      </c>
      <c r="G55" s="95"/>
      <c r="H55" s="31"/>
      <c r="I55" s="112"/>
      <c r="J55" s="113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43"/>
      <c r="AB55" s="43"/>
      <c r="AC55" s="43"/>
      <c r="AD55" s="4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</row>
    <row r="56" spans="2:70" s="29" customFormat="1" ht="13.5" thickBot="1" x14ac:dyDescent="0.25">
      <c r="C56" s="109"/>
      <c r="D56" s="110"/>
      <c r="E56" s="31"/>
      <c r="F56" s="111"/>
      <c r="G56" s="95"/>
      <c r="H56" s="31"/>
      <c r="I56" s="112"/>
      <c r="J56" s="113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43"/>
      <c r="AB56" s="43"/>
      <c r="AC56" s="43"/>
      <c r="AD56" s="4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</row>
    <row r="57" spans="2:70" s="3" customFormat="1" ht="13.5" thickBot="1" x14ac:dyDescent="0.25">
      <c r="B57" s="54"/>
      <c r="D57" s="119" t="s">
        <v>53</v>
      </c>
      <c r="E57" s="10" t="s">
        <v>34</v>
      </c>
      <c r="F57" s="125" t="s">
        <v>52</v>
      </c>
      <c r="G57" s="23"/>
      <c r="H57" s="124" t="s">
        <v>6</v>
      </c>
      <c r="I57" s="191"/>
      <c r="J57" s="23"/>
      <c r="K57" s="55" t="str">
        <f>IF(AND(D57=AA57,F57=AB57,I57=AC57),$AA$2,$AB$2)</f>
        <v xml:space="preserve"> </v>
      </c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20" t="s">
        <v>53</v>
      </c>
      <c r="AB57" s="120" t="s">
        <v>52</v>
      </c>
      <c r="AC57" s="43" t="s">
        <v>54</v>
      </c>
      <c r="AD57" s="44"/>
      <c r="AE57" s="19">
        <f>IF(K57=$AA$2,1,0)</f>
        <v>0</v>
      </c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</row>
    <row r="58" spans="2:70" s="3" customFormat="1" x14ac:dyDescent="0.2">
      <c r="B58" s="54"/>
      <c r="D58" s="125"/>
      <c r="E58" s="10"/>
      <c r="F58" s="125"/>
      <c r="G58" s="23"/>
      <c r="H58" s="124"/>
      <c r="I58" s="104"/>
      <c r="J58" s="23"/>
      <c r="K58" s="55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20"/>
      <c r="AB58" s="120"/>
      <c r="AC58" s="43"/>
      <c r="AD58" s="44"/>
      <c r="AE58" s="19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</row>
    <row r="59" spans="2:70" s="3" customFormat="1" x14ac:dyDescent="0.2">
      <c r="B59" s="54"/>
      <c r="C59" s="109"/>
      <c r="D59" s="21" t="s">
        <v>94</v>
      </c>
      <c r="F59" s="98"/>
      <c r="G59" s="23"/>
      <c r="H59" s="10"/>
      <c r="I59" s="104"/>
      <c r="K59" s="55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43"/>
      <c r="AB59" s="43"/>
      <c r="AC59" s="43"/>
      <c r="AD59" s="4"/>
      <c r="AE59" s="19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</row>
    <row r="60" spans="2:70" s="3" customFormat="1" ht="13.5" thickBot="1" x14ac:dyDescent="0.25">
      <c r="B60" s="54"/>
      <c r="C60" s="109"/>
      <c r="D60" s="21"/>
      <c r="E60" s="21"/>
      <c r="F60" s="121"/>
      <c r="G60" s="122"/>
      <c r="H60" s="109"/>
      <c r="I60" s="121"/>
      <c r="J60" s="2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43"/>
      <c r="AB60" s="43"/>
      <c r="AC60" s="43"/>
      <c r="AD60" s="4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</row>
    <row r="61" spans="2:70" s="3" customFormat="1" ht="13.5" thickBot="1" x14ac:dyDescent="0.25">
      <c r="B61" s="54"/>
      <c r="C61" s="109"/>
      <c r="D61" s="21"/>
      <c r="E61" s="121" t="s">
        <v>34</v>
      </c>
      <c r="F61" s="191"/>
      <c r="G61" s="122" t="s">
        <v>51</v>
      </c>
      <c r="H61" s="124" t="s">
        <v>6</v>
      </c>
      <c r="I61" s="191"/>
      <c r="J61" s="23" t="s">
        <v>65</v>
      </c>
      <c r="K61" s="55" t="str">
        <f>IF(AND(F61=AA61,G61=AB61,I61=AC61,J61=AD61),$AA$2,$AB$2)</f>
        <v xml:space="preserve"> </v>
      </c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43" t="s">
        <v>180</v>
      </c>
      <c r="AB61" s="43" t="s">
        <v>51</v>
      </c>
      <c r="AC61" s="43" t="s">
        <v>142</v>
      </c>
      <c r="AD61" s="44" t="s">
        <v>65</v>
      </c>
      <c r="AE61" s="19">
        <f>IF(K61=$AA$2,1,0)</f>
        <v>0</v>
      </c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</row>
    <row r="62" spans="2:70" s="3" customFormat="1" ht="13.5" thickBot="1" x14ac:dyDescent="0.25">
      <c r="B62" s="54"/>
      <c r="C62" s="109"/>
      <c r="D62" s="21"/>
      <c r="E62" s="121"/>
      <c r="F62" s="121"/>
      <c r="G62" s="122"/>
      <c r="H62" s="124"/>
      <c r="I62" s="104"/>
      <c r="J62" s="2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43"/>
      <c r="AB62" s="43"/>
      <c r="AC62" s="43"/>
      <c r="AD62" s="4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</row>
    <row r="63" spans="2:70" s="3" customFormat="1" ht="13.5" thickBot="1" x14ac:dyDescent="0.25">
      <c r="B63" s="54"/>
      <c r="C63" s="109"/>
      <c r="D63" s="21"/>
      <c r="F63" s="98"/>
      <c r="G63" s="23"/>
      <c r="H63" s="121" t="s">
        <v>34</v>
      </c>
      <c r="I63" s="191"/>
      <c r="J63" s="123" t="s">
        <v>64</v>
      </c>
      <c r="K63" s="55" t="str">
        <f>IF(AND(I63=AA63),$AA$2,$AB$2)</f>
        <v xml:space="preserve"> </v>
      </c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43" t="s">
        <v>225</v>
      </c>
      <c r="AB63" s="120"/>
      <c r="AC63" s="43"/>
      <c r="AD63" s="44"/>
      <c r="AE63" s="19">
        <f>IF(K63=$AA$2,1,0)</f>
        <v>0</v>
      </c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</row>
    <row r="64" spans="2:70" s="3" customFormat="1" ht="13.5" thickBot="1" x14ac:dyDescent="0.25">
      <c r="B64" s="54"/>
      <c r="C64" s="109"/>
      <c r="D64" s="21"/>
      <c r="F64" s="124"/>
      <c r="G64" s="123"/>
      <c r="H64" s="109"/>
      <c r="I64" s="100"/>
      <c r="J64" s="2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43"/>
      <c r="AB64" s="43"/>
      <c r="AC64" s="43"/>
      <c r="AD64" s="4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</row>
    <row r="65" spans="2:70" s="3" customFormat="1" ht="13.5" thickBot="1" x14ac:dyDescent="0.25">
      <c r="B65" s="54"/>
      <c r="C65" s="109"/>
      <c r="D65" s="268" t="s">
        <v>96</v>
      </c>
      <c r="E65" s="268"/>
      <c r="F65" s="268"/>
      <c r="G65" s="23"/>
      <c r="H65" s="121" t="s">
        <v>34</v>
      </c>
      <c r="I65" s="191"/>
      <c r="J65" s="191"/>
      <c r="K65" s="55" t="str">
        <f>IF(AND(I65=AA65,J65=AB65),$AA$2,$AB$2)</f>
        <v xml:space="preserve"> </v>
      </c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43" t="s">
        <v>226</v>
      </c>
      <c r="AB65" s="43" t="s">
        <v>95</v>
      </c>
      <c r="AC65" s="43"/>
      <c r="AD65" s="44"/>
      <c r="AE65" s="19">
        <f>IF(K65=$AA$2,1,0)</f>
        <v>0</v>
      </c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</row>
    <row r="66" spans="2:70" s="29" customFormat="1" x14ac:dyDescent="0.2">
      <c r="C66" s="109"/>
      <c r="D66" s="110"/>
      <c r="E66" s="31"/>
      <c r="F66" s="111"/>
      <c r="G66" s="95"/>
      <c r="H66" s="31"/>
      <c r="I66" s="112"/>
      <c r="J66" s="113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43"/>
      <c r="AB66" s="43"/>
      <c r="AC66" s="43"/>
      <c r="AD66" s="4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</row>
    <row r="67" spans="2:70" s="29" customFormat="1" x14ac:dyDescent="0.2">
      <c r="C67" s="109"/>
      <c r="D67" s="110"/>
      <c r="E67" s="31"/>
      <c r="F67" s="111"/>
      <c r="G67" s="95"/>
      <c r="H67" s="31"/>
      <c r="I67" s="112"/>
      <c r="J67" s="113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43"/>
      <c r="AB67" s="43"/>
      <c r="AC67" s="43"/>
      <c r="AD67" s="4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</row>
    <row r="68" spans="2:70" s="29" customFormat="1" x14ac:dyDescent="0.2">
      <c r="C68" s="109"/>
      <c r="D68" s="110"/>
      <c r="E68" s="31"/>
      <c r="F68" s="111"/>
      <c r="G68" s="95"/>
      <c r="H68" s="31"/>
      <c r="I68" s="112"/>
      <c r="J68" s="113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43"/>
      <c r="AB68" s="43"/>
      <c r="AC68" s="43"/>
      <c r="AD68" s="4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</row>
    <row r="69" spans="2:70" s="29" customFormat="1" x14ac:dyDescent="0.2">
      <c r="C69" s="109"/>
      <c r="D69" s="110"/>
      <c r="E69" s="31"/>
      <c r="F69" s="111"/>
      <c r="G69" s="95"/>
      <c r="H69" s="31"/>
      <c r="I69" s="112"/>
      <c r="J69" s="113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43"/>
      <c r="AB69" s="43"/>
      <c r="AC69" s="43"/>
      <c r="AD69" s="4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</row>
    <row r="70" spans="2:70" s="3" customFormat="1" ht="27.75" customHeight="1" x14ac:dyDescent="0.2">
      <c r="B70" s="54"/>
      <c r="C70" s="118" t="s">
        <v>11</v>
      </c>
      <c r="D70" s="270" t="s">
        <v>101</v>
      </c>
      <c r="E70" s="271"/>
      <c r="F70" s="271"/>
      <c r="G70" s="271"/>
      <c r="H70" s="271"/>
      <c r="I70" s="271"/>
      <c r="J70" s="271"/>
      <c r="K70" s="271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43"/>
      <c r="AB70" s="43"/>
      <c r="AC70" s="43"/>
      <c r="AD70" s="4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</row>
    <row r="71" spans="2:70" s="3" customFormat="1" ht="13.5" thickBot="1" x14ac:dyDescent="0.25">
      <c r="B71" s="54"/>
      <c r="C71" s="109"/>
      <c r="D71" s="21"/>
      <c r="F71" s="98"/>
      <c r="G71" s="23"/>
      <c r="I71" s="100"/>
      <c r="J71" s="2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75"/>
      <c r="AB71" s="75"/>
      <c r="AC71" s="75"/>
      <c r="AD71" s="76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</row>
    <row r="72" spans="2:70" s="3" customFormat="1" ht="13.5" thickBot="1" x14ac:dyDescent="0.25">
      <c r="B72" s="54"/>
      <c r="C72" s="109"/>
      <c r="D72" s="268" t="s">
        <v>102</v>
      </c>
      <c r="E72" s="269"/>
      <c r="F72" s="191"/>
      <c r="G72" s="123" t="s">
        <v>64</v>
      </c>
      <c r="H72" s="10" t="s">
        <v>103</v>
      </c>
      <c r="I72" s="191"/>
      <c r="J72" s="123" t="s">
        <v>64</v>
      </c>
      <c r="K72" s="55" t="str">
        <f>IF(OR(AND(F72=AA72,I72=AC72),AND(F72=AC72,I72=AA72)),$AA$2,$AB$2)</f>
        <v xml:space="preserve"> </v>
      </c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75" t="s">
        <v>142</v>
      </c>
      <c r="AB72" s="75"/>
      <c r="AC72" s="75" t="s">
        <v>141</v>
      </c>
      <c r="AD72" s="76"/>
      <c r="AE72" s="19">
        <f>IF(K72=$AA$2,1,0)</f>
        <v>0</v>
      </c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</row>
    <row r="73" spans="2:70" s="3" customFormat="1" ht="13.5" thickBot="1" x14ac:dyDescent="0.25">
      <c r="B73" s="54"/>
      <c r="C73" s="109"/>
      <c r="D73" s="126"/>
      <c r="E73" s="92"/>
      <c r="F73" s="104"/>
      <c r="G73" s="123"/>
      <c r="H73" s="10"/>
      <c r="I73" s="104"/>
      <c r="J73" s="123"/>
      <c r="K73" s="55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75"/>
      <c r="AB73" s="75"/>
      <c r="AC73" s="75"/>
      <c r="AD73" s="76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</row>
    <row r="74" spans="2:70" s="3" customFormat="1" ht="15.75" customHeight="1" thickBot="1" x14ac:dyDescent="0.25">
      <c r="B74" s="54"/>
      <c r="C74" s="109"/>
      <c r="D74" s="126"/>
      <c r="E74" s="92"/>
      <c r="F74" s="104"/>
      <c r="G74" s="123"/>
      <c r="H74" s="10" t="s">
        <v>34</v>
      </c>
      <c r="I74" s="191"/>
      <c r="J74" s="123" t="s">
        <v>64</v>
      </c>
      <c r="K74" s="55" t="str">
        <f>IF(I74=AA74,$AA$2,$AB$2)</f>
        <v xml:space="preserve"> </v>
      </c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75" t="s">
        <v>147</v>
      </c>
      <c r="AB74" s="75"/>
      <c r="AC74" s="75"/>
      <c r="AD74" s="76"/>
      <c r="AE74" s="19">
        <f>IF(K74=$AA$2,1,0)</f>
        <v>0</v>
      </c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</row>
    <row r="75" spans="2:70" s="3" customFormat="1" ht="13.5" thickBot="1" x14ac:dyDescent="0.25">
      <c r="B75" s="54"/>
      <c r="C75" s="109"/>
      <c r="D75" s="21"/>
      <c r="F75" s="98"/>
      <c r="G75" s="23"/>
      <c r="I75" s="100"/>
      <c r="J75" s="2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75"/>
      <c r="AB75" s="75"/>
      <c r="AC75" s="75"/>
      <c r="AD75" s="76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</row>
    <row r="76" spans="2:70" s="3" customFormat="1" ht="13.5" thickBot="1" x14ac:dyDescent="0.25">
      <c r="B76" s="54"/>
      <c r="C76" s="109"/>
      <c r="D76" s="41" t="s">
        <v>54</v>
      </c>
      <c r="E76" s="10" t="s">
        <v>34</v>
      </c>
      <c r="F76" s="191"/>
      <c r="G76" s="23"/>
      <c r="H76" s="124" t="s">
        <v>6</v>
      </c>
      <c r="I76" s="191"/>
      <c r="J76" s="23"/>
      <c r="K76" s="55" t="str">
        <f>IF(AND(D76=AA76,F76=AB76,I76=AC76),$AA$2,$AB$2)</f>
        <v xml:space="preserve"> </v>
      </c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43" t="s">
        <v>54</v>
      </c>
      <c r="AB76" s="120" t="s">
        <v>52</v>
      </c>
      <c r="AC76" s="120" t="s">
        <v>53</v>
      </c>
      <c r="AD76" s="44"/>
      <c r="AE76" s="19">
        <f>IF(K76=$AA$2,1,0)</f>
        <v>0</v>
      </c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</row>
    <row r="77" spans="2:70" s="3" customFormat="1" ht="13.5" thickBot="1" x14ac:dyDescent="0.25">
      <c r="B77" s="54"/>
      <c r="C77" s="109"/>
      <c r="D77" s="21"/>
      <c r="F77" s="98"/>
      <c r="G77" s="23"/>
      <c r="I77" s="100"/>
      <c r="J77" s="2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75"/>
      <c r="AB77" s="75"/>
      <c r="AC77" s="75"/>
      <c r="AD77" s="76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</row>
    <row r="78" spans="2:70" s="3" customFormat="1" ht="13.5" thickBot="1" x14ac:dyDescent="0.25">
      <c r="B78" s="54"/>
      <c r="C78" s="109"/>
      <c r="D78" s="41"/>
      <c r="E78" s="10" t="s">
        <v>34</v>
      </c>
      <c r="F78" s="191"/>
      <c r="G78" s="122" t="s">
        <v>51</v>
      </c>
      <c r="H78" s="124" t="s">
        <v>6</v>
      </c>
      <c r="I78" s="191"/>
      <c r="J78" s="123" t="s">
        <v>64</v>
      </c>
      <c r="K78" s="55" t="str">
        <f>IF(AND(F78=AA78,I78=AC78),$AA$2,$AB$2)</f>
        <v xml:space="preserve"> </v>
      </c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43" t="s">
        <v>155</v>
      </c>
      <c r="AB78" s="120"/>
      <c r="AC78" s="120" t="s">
        <v>147</v>
      </c>
      <c r="AD78" s="44"/>
      <c r="AE78" s="19">
        <f>IF(K78=$AA$2,1,0)</f>
        <v>0</v>
      </c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</row>
    <row r="79" spans="2:70" s="3" customFormat="1" ht="13.5" thickBot="1" x14ac:dyDescent="0.25">
      <c r="B79" s="54"/>
      <c r="C79" s="109"/>
      <c r="D79" s="41"/>
      <c r="E79" s="10"/>
      <c r="F79" s="111"/>
      <c r="G79" s="23"/>
      <c r="H79" s="124"/>
      <c r="I79" s="104"/>
      <c r="J79" s="23"/>
      <c r="K79" s="55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43"/>
      <c r="AB79" s="120"/>
      <c r="AC79" s="120"/>
      <c r="AD79" s="44"/>
      <c r="AE79" s="19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</row>
    <row r="80" spans="2:70" s="3" customFormat="1" ht="13.5" thickBot="1" x14ac:dyDescent="0.25">
      <c r="B80" s="54"/>
      <c r="C80" s="109"/>
      <c r="D80" s="41"/>
      <c r="E80" s="10"/>
      <c r="F80" s="111"/>
      <c r="G80" s="23"/>
      <c r="H80" s="10" t="s">
        <v>34</v>
      </c>
      <c r="I80" s="191"/>
      <c r="J80" s="123" t="s">
        <v>65</v>
      </c>
      <c r="K80" s="55" t="str">
        <f>IF(I80=AA80,$AA$2,$AB$2)</f>
        <v xml:space="preserve"> </v>
      </c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75" t="s">
        <v>144</v>
      </c>
      <c r="AB80" s="75"/>
      <c r="AC80" s="75"/>
      <c r="AD80" s="76"/>
      <c r="AE80" s="19">
        <f>IF(K80=$AA$2,1,0)</f>
        <v>0</v>
      </c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</row>
    <row r="81" spans="2:70" s="3" customFormat="1" ht="13.5" thickBot="1" x14ac:dyDescent="0.25">
      <c r="B81" s="54"/>
      <c r="C81" s="109"/>
      <c r="D81" s="41"/>
      <c r="E81" s="10"/>
      <c r="F81" s="111"/>
      <c r="G81" s="23"/>
      <c r="H81" s="124"/>
      <c r="I81" s="104"/>
      <c r="J81" s="23"/>
      <c r="K81" s="55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43"/>
      <c r="AB81" s="120"/>
      <c r="AC81" s="120"/>
      <c r="AD81" s="44"/>
      <c r="AE81" s="19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</row>
    <row r="82" spans="2:70" s="3" customFormat="1" ht="13.5" thickBot="1" x14ac:dyDescent="0.25">
      <c r="B82" s="54"/>
      <c r="C82" s="109"/>
      <c r="D82" s="119" t="s">
        <v>52</v>
      </c>
      <c r="E82" s="10" t="s">
        <v>34</v>
      </c>
      <c r="F82" s="192"/>
      <c r="G82" s="23"/>
      <c r="H82" s="61" t="s">
        <v>7</v>
      </c>
      <c r="I82" s="104" t="s">
        <v>53</v>
      </c>
      <c r="J82" s="23"/>
      <c r="K82" s="55" t="str">
        <f>IF(AND(D82=AA82,F82=AB82,I82=AC82),$AA$2,$AB$2)</f>
        <v xml:space="preserve"> </v>
      </c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20" t="s">
        <v>52</v>
      </c>
      <c r="AB82" s="88" t="s">
        <v>54</v>
      </c>
      <c r="AC82" s="120" t="s">
        <v>53</v>
      </c>
      <c r="AD82" s="44"/>
      <c r="AE82" s="19">
        <f>IF(K82=$AA$2,1,0)</f>
        <v>0</v>
      </c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</row>
    <row r="83" spans="2:70" s="3" customFormat="1" x14ac:dyDescent="0.2">
      <c r="B83" s="54"/>
      <c r="C83" s="109"/>
      <c r="D83" s="41"/>
      <c r="E83" s="10"/>
      <c r="F83" s="111"/>
      <c r="G83" s="23"/>
      <c r="H83" s="124"/>
      <c r="I83" s="104"/>
      <c r="J83" s="23"/>
      <c r="K83" s="55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43"/>
      <c r="AB83" s="120"/>
      <c r="AC83" s="120"/>
      <c r="AD83" s="44"/>
      <c r="AE83" s="19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</row>
    <row r="84" spans="2:70" s="3" customFormat="1" x14ac:dyDescent="0.2">
      <c r="B84" s="54"/>
      <c r="C84" s="109"/>
      <c r="D84" s="242" t="s">
        <v>104</v>
      </c>
      <c r="E84" s="271"/>
      <c r="F84" s="271"/>
      <c r="G84" s="23"/>
      <c r="H84" s="124"/>
      <c r="I84" s="104"/>
      <c r="J84" s="23"/>
      <c r="K84" s="55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43"/>
      <c r="AB84" s="120"/>
      <c r="AC84" s="120"/>
      <c r="AD84" s="44"/>
      <c r="AE84" s="19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</row>
    <row r="85" spans="2:70" s="3" customFormat="1" ht="13.5" thickBot="1" x14ac:dyDescent="0.25">
      <c r="B85" s="54"/>
      <c r="C85" s="109"/>
      <c r="D85" s="41"/>
      <c r="E85" s="10"/>
      <c r="F85" s="111"/>
      <c r="G85" s="23"/>
      <c r="H85" s="124"/>
      <c r="I85" s="104"/>
      <c r="J85" s="23"/>
      <c r="K85" s="55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43"/>
      <c r="AB85" s="120"/>
      <c r="AC85" s="120"/>
      <c r="AD85" s="44"/>
      <c r="AE85" s="19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</row>
    <row r="86" spans="2:70" s="3" customFormat="1" ht="13.5" thickBot="1" x14ac:dyDescent="0.25">
      <c r="B86" s="54"/>
      <c r="C86" s="109"/>
      <c r="D86" s="21"/>
      <c r="E86" s="10" t="s">
        <v>34</v>
      </c>
      <c r="F86" s="191"/>
      <c r="G86" s="122" t="s">
        <v>65</v>
      </c>
      <c r="H86" s="61" t="s">
        <v>7</v>
      </c>
      <c r="I86" s="191"/>
      <c r="J86" s="193"/>
      <c r="K86" s="55" t="str">
        <f>IF(AND(F86=AA86,G86=AB86,I86=AC86,J86=AD86),$AA$2,$AB$2)</f>
        <v xml:space="preserve"> </v>
      </c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43" t="s">
        <v>144</v>
      </c>
      <c r="AB86" s="43" t="s">
        <v>65</v>
      </c>
      <c r="AC86" s="43" t="s">
        <v>142</v>
      </c>
      <c r="AD86" s="182" t="s">
        <v>64</v>
      </c>
      <c r="AE86" s="19">
        <f>IF(K86=$AA$2,1,0)</f>
        <v>0</v>
      </c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</row>
    <row r="87" spans="2:70" s="3" customFormat="1" ht="13.5" thickBot="1" x14ac:dyDescent="0.25">
      <c r="B87" s="54"/>
      <c r="C87" s="109"/>
      <c r="D87" s="21"/>
      <c r="F87" s="124"/>
      <c r="G87" s="123"/>
      <c r="H87" s="109"/>
      <c r="I87" s="100"/>
      <c r="J87" s="2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43"/>
      <c r="AB87" s="43"/>
      <c r="AC87" s="43"/>
      <c r="AD87" s="4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</row>
    <row r="88" spans="2:70" s="3" customFormat="1" ht="13.5" thickBot="1" x14ac:dyDescent="0.25">
      <c r="B88" s="54"/>
      <c r="C88" s="109"/>
      <c r="D88" s="21"/>
      <c r="F88" s="124"/>
      <c r="G88" s="123"/>
      <c r="H88" s="10" t="s">
        <v>34</v>
      </c>
      <c r="I88" s="191"/>
      <c r="J88" s="191"/>
      <c r="K88" s="55" t="str">
        <f>IF(AND(I88=AA88,J88=AB88),$AA$2,$AB$2)</f>
        <v xml:space="preserve"> </v>
      </c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75" t="s">
        <v>141</v>
      </c>
      <c r="AB88" s="75" t="s">
        <v>51</v>
      </c>
      <c r="AC88" s="75"/>
      <c r="AD88" s="76"/>
      <c r="AE88" s="19">
        <f>IF(K88=$AA$2,1,0)</f>
        <v>0</v>
      </c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</row>
    <row r="89" spans="2:70" s="3" customFormat="1" x14ac:dyDescent="0.2">
      <c r="B89" s="54"/>
      <c r="C89" s="109"/>
      <c r="D89" s="21"/>
      <c r="F89" s="124"/>
      <c r="G89" s="123"/>
      <c r="H89" s="109"/>
      <c r="I89" s="100"/>
      <c r="J89" s="2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43"/>
      <c r="AB89" s="43"/>
      <c r="AC89" s="43"/>
      <c r="AD89" s="4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</row>
    <row r="90" spans="2:70" s="3" customFormat="1" x14ac:dyDescent="0.2">
      <c r="B90" s="54"/>
      <c r="C90" s="109"/>
      <c r="D90" s="242" t="s">
        <v>105</v>
      </c>
      <c r="E90" s="271"/>
      <c r="F90" s="271"/>
      <c r="G90" s="23"/>
      <c r="H90" s="124"/>
      <c r="I90" s="104"/>
      <c r="J90" s="23"/>
      <c r="K90" s="55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43"/>
      <c r="AB90" s="120"/>
      <c r="AC90" s="120"/>
      <c r="AD90" s="44"/>
      <c r="AE90" s="19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</row>
    <row r="91" spans="2:70" s="3" customFormat="1" ht="13.5" thickBot="1" x14ac:dyDescent="0.25">
      <c r="B91" s="54"/>
      <c r="C91" s="109"/>
      <c r="D91" s="41"/>
      <c r="E91" s="10"/>
      <c r="F91" s="111"/>
      <c r="G91" s="23"/>
      <c r="H91" s="124"/>
      <c r="I91" s="104"/>
      <c r="J91" s="23"/>
      <c r="K91" s="55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43"/>
      <c r="AB91" s="120"/>
      <c r="AC91" s="120"/>
      <c r="AD91" s="44"/>
      <c r="AE91" s="19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</row>
    <row r="92" spans="2:70" s="3" customFormat="1" ht="13.5" thickBot="1" x14ac:dyDescent="0.25">
      <c r="B92" s="54"/>
      <c r="C92" s="109"/>
      <c r="D92" s="21"/>
      <c r="E92" s="10" t="s">
        <v>34</v>
      </c>
      <c r="F92" s="191"/>
      <c r="G92" s="122" t="s">
        <v>65</v>
      </c>
      <c r="H92" s="61" t="s">
        <v>7</v>
      </c>
      <c r="I92" s="191"/>
      <c r="J92" s="193"/>
      <c r="K92" s="55" t="str">
        <f>IF(AND(F92=AA92,G92=AB92,I92=AC92,J92=AD92),$AA$2,$AB$2)</f>
        <v xml:space="preserve"> </v>
      </c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43" t="s">
        <v>144</v>
      </c>
      <c r="AB92" s="43" t="s">
        <v>65</v>
      </c>
      <c r="AC92" s="43" t="s">
        <v>141</v>
      </c>
      <c r="AD92" s="182" t="s">
        <v>64</v>
      </c>
      <c r="AE92" s="19">
        <f>IF(K92=$AA$2,1,0)</f>
        <v>0</v>
      </c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</row>
    <row r="93" spans="2:70" s="3" customFormat="1" ht="13.5" thickBot="1" x14ac:dyDescent="0.25">
      <c r="B93" s="54"/>
      <c r="C93" s="109"/>
      <c r="D93" s="21"/>
      <c r="F93" s="124"/>
      <c r="G93" s="123"/>
      <c r="H93" s="109"/>
      <c r="I93" s="100"/>
      <c r="J93" s="2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43"/>
      <c r="AB93" s="43"/>
      <c r="AC93" s="43"/>
      <c r="AD93" s="4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</row>
    <row r="94" spans="2:70" s="3" customFormat="1" ht="13.5" thickBot="1" x14ac:dyDescent="0.25">
      <c r="B94" s="54"/>
      <c r="C94" s="109"/>
      <c r="D94" s="21"/>
      <c r="F94" s="124"/>
      <c r="G94" s="123"/>
      <c r="H94" s="10" t="s">
        <v>34</v>
      </c>
      <c r="I94" s="191"/>
      <c r="J94" s="191"/>
      <c r="K94" s="55" t="str">
        <f>IF(AND(I94=AA94,J94=AB94),$AA$2,$AB$2)</f>
        <v xml:space="preserve"> </v>
      </c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75" t="s">
        <v>143</v>
      </c>
      <c r="AB94" s="75" t="s">
        <v>51</v>
      </c>
      <c r="AC94" s="75"/>
      <c r="AD94" s="76"/>
      <c r="AE94" s="19">
        <f>IF(K94=$AA$2,1,0)</f>
        <v>0</v>
      </c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  <c r="BP94" s="133"/>
      <c r="BQ94" s="133"/>
      <c r="BR94" s="133"/>
    </row>
    <row r="95" spans="2:70" s="3" customFormat="1" x14ac:dyDescent="0.2">
      <c r="B95" s="54"/>
      <c r="C95" s="109"/>
      <c r="D95" s="21"/>
      <c r="F95" s="124"/>
      <c r="G95" s="123"/>
      <c r="H95" s="10"/>
      <c r="I95" s="104"/>
      <c r="J95" s="187"/>
      <c r="K95" s="55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75"/>
      <c r="AB95" s="75"/>
      <c r="AC95" s="75"/>
      <c r="AD95" s="76"/>
      <c r="AE95" s="19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</row>
    <row r="96" spans="2:70" s="3" customFormat="1" x14ac:dyDescent="0.2">
      <c r="B96" s="54"/>
      <c r="C96" s="109"/>
      <c r="D96" s="21"/>
      <c r="F96" s="124"/>
      <c r="G96" s="123"/>
      <c r="H96" s="109"/>
      <c r="I96" s="100"/>
      <c r="J96" s="2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43"/>
      <c r="AB96" s="43"/>
      <c r="AC96" s="43"/>
      <c r="AD96" s="4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133"/>
      <c r="BB96" s="133"/>
      <c r="BC96" s="133"/>
      <c r="BD96" s="133"/>
      <c r="BE96" s="133"/>
      <c r="BF96" s="133"/>
      <c r="BG96" s="133"/>
      <c r="BH96" s="133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</row>
    <row r="97" spans="2:70" s="3" customFormat="1" x14ac:dyDescent="0.2">
      <c r="B97" s="54"/>
      <c r="D97" s="21"/>
      <c r="F97" s="98"/>
      <c r="G97" s="23"/>
      <c r="I97" s="127"/>
      <c r="J97" s="2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43"/>
      <c r="AB97" s="43"/>
      <c r="AC97" s="43"/>
      <c r="AD97" s="4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</row>
    <row r="98" spans="2:70" s="3" customFormat="1" x14ac:dyDescent="0.2"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43"/>
      <c r="AB98" s="43"/>
      <c r="AC98" s="43"/>
      <c r="AD98" s="4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133"/>
      <c r="BB98" s="133"/>
      <c r="BC98" s="133"/>
      <c r="BD98" s="133"/>
      <c r="BE98" s="133"/>
      <c r="BF98" s="133"/>
      <c r="BG98" s="133"/>
      <c r="BH98" s="133"/>
      <c r="BI98" s="133"/>
      <c r="BJ98" s="133"/>
      <c r="BK98" s="133"/>
      <c r="BL98" s="133"/>
      <c r="BM98" s="133"/>
      <c r="BN98" s="133"/>
      <c r="BO98" s="133"/>
      <c r="BP98" s="133"/>
      <c r="BQ98" s="133"/>
      <c r="BR98" s="133"/>
    </row>
    <row r="99" spans="2:70" s="3" customFormat="1" ht="28.5" customHeight="1" x14ac:dyDescent="0.2">
      <c r="B99" s="54"/>
      <c r="C99" s="118" t="s">
        <v>12</v>
      </c>
      <c r="D99" s="270" t="s">
        <v>124</v>
      </c>
      <c r="E99" s="270"/>
      <c r="F99" s="270"/>
      <c r="G99" s="270"/>
      <c r="H99" s="270"/>
      <c r="I99" s="270"/>
      <c r="J99" s="270"/>
      <c r="K99" s="270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43"/>
      <c r="AB99" s="43"/>
      <c r="AC99" s="43"/>
      <c r="AD99" s="4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133"/>
      <c r="BB99" s="133"/>
      <c r="BC99" s="133"/>
      <c r="BD99" s="133"/>
      <c r="BE99" s="133"/>
      <c r="BF99" s="133"/>
      <c r="BG99" s="133"/>
      <c r="BH99" s="133"/>
      <c r="BI99" s="133"/>
      <c r="BJ99" s="133"/>
      <c r="BK99" s="133"/>
      <c r="BL99" s="133"/>
      <c r="BM99" s="133"/>
      <c r="BN99" s="133"/>
      <c r="BO99" s="133"/>
      <c r="BP99" s="133"/>
      <c r="BQ99" s="133"/>
      <c r="BR99" s="133"/>
    </row>
    <row r="100" spans="2:70" s="29" customFormat="1" ht="13.5" thickBot="1" x14ac:dyDescent="0.25">
      <c r="C100" s="109"/>
      <c r="D100" s="110"/>
      <c r="E100" s="31"/>
      <c r="F100" s="111" t="s">
        <v>9</v>
      </c>
      <c r="G100" s="95"/>
      <c r="H100" s="31"/>
      <c r="I100" s="112"/>
      <c r="J100" s="113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43"/>
      <c r="AB100" s="43"/>
      <c r="AC100" s="43"/>
      <c r="AD100" s="4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</row>
    <row r="101" spans="2:70" s="3" customFormat="1" ht="13.5" thickBot="1" x14ac:dyDescent="0.25">
      <c r="B101" s="54"/>
      <c r="C101" s="109"/>
      <c r="D101" s="21" t="s">
        <v>93</v>
      </c>
      <c r="F101" s="98"/>
      <c r="G101" s="23"/>
      <c r="H101" s="10" t="s">
        <v>34</v>
      </c>
      <c r="I101" s="191"/>
      <c r="J101" s="3" t="s">
        <v>65</v>
      </c>
      <c r="K101" s="55" t="str">
        <f>IF(AND(I101=AA101),$AA$2,$AB$2)</f>
        <v xml:space="preserve"> </v>
      </c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43" t="s">
        <v>227</v>
      </c>
      <c r="AB101" s="43"/>
      <c r="AC101" s="43"/>
      <c r="AD101" s="4"/>
      <c r="AE101" s="19">
        <f>IF(K101=$AA$2,1,0)</f>
        <v>0</v>
      </c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</row>
    <row r="102" spans="2:70" s="3" customFormat="1" ht="13.5" thickBot="1" x14ac:dyDescent="0.25">
      <c r="B102" s="54"/>
      <c r="C102" s="109"/>
      <c r="D102" s="21"/>
      <c r="F102" s="98"/>
      <c r="G102" s="23"/>
      <c r="H102" s="10"/>
      <c r="I102" s="104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43"/>
      <c r="AB102" s="43"/>
      <c r="AC102" s="43"/>
      <c r="AD102" s="4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</row>
    <row r="103" spans="2:70" s="3" customFormat="1" ht="13.5" thickBot="1" x14ac:dyDescent="0.25">
      <c r="B103" s="54"/>
      <c r="D103" s="191"/>
      <c r="E103" s="10" t="s">
        <v>34</v>
      </c>
      <c r="F103" s="125" t="s">
        <v>52</v>
      </c>
      <c r="G103" s="23"/>
      <c r="H103" s="124" t="s">
        <v>6</v>
      </c>
      <c r="I103" s="191"/>
      <c r="J103" s="23"/>
      <c r="K103" s="55" t="str">
        <f>IF(AND(D103=AA103,F103=AB103,I103=AC103),$AA$2,$AB$2)</f>
        <v xml:space="preserve"> </v>
      </c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20" t="s">
        <v>53</v>
      </c>
      <c r="AB103" s="120" t="s">
        <v>52</v>
      </c>
      <c r="AC103" s="43" t="s">
        <v>54</v>
      </c>
      <c r="AD103" s="44"/>
      <c r="AE103" s="19">
        <f>IF(K103=$AA$2,1,0)</f>
        <v>0</v>
      </c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</row>
    <row r="104" spans="2:70" s="3" customFormat="1" ht="13.5" thickBot="1" x14ac:dyDescent="0.25">
      <c r="B104" s="54"/>
      <c r="D104" s="125"/>
      <c r="E104" s="10"/>
      <c r="F104" s="125"/>
      <c r="G104" s="23"/>
      <c r="H104" s="124"/>
      <c r="I104" s="104"/>
      <c r="J104" s="23"/>
      <c r="K104" s="55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20"/>
      <c r="AB104" s="120"/>
      <c r="AC104" s="43"/>
      <c r="AD104" s="44"/>
      <c r="AE104" s="19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</row>
    <row r="105" spans="2:70" s="3" customFormat="1" ht="13.5" thickBot="1" x14ac:dyDescent="0.25">
      <c r="B105" s="54"/>
      <c r="C105" s="109"/>
      <c r="D105" s="21"/>
      <c r="E105" s="121" t="s">
        <v>34</v>
      </c>
      <c r="F105" s="191"/>
      <c r="G105" s="122" t="s">
        <v>51</v>
      </c>
      <c r="H105" s="124" t="s">
        <v>6</v>
      </c>
      <c r="I105" s="191"/>
      <c r="J105" s="191"/>
      <c r="K105" s="55" t="str">
        <f>IF(AND(F105=AA105,G105=AB105,I105=AC105,J105=AD105),$AA$2,$AB$2)</f>
        <v xml:space="preserve"> </v>
      </c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43" t="s">
        <v>228</v>
      </c>
      <c r="AB105" s="43" t="s">
        <v>51</v>
      </c>
      <c r="AC105" s="43" t="s">
        <v>227</v>
      </c>
      <c r="AD105" s="44" t="s">
        <v>65</v>
      </c>
      <c r="AE105" s="19">
        <f>IF(K105=$AA$2,1,0)</f>
        <v>0</v>
      </c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  <c r="BM105" s="133"/>
      <c r="BN105" s="133"/>
      <c r="BO105" s="133"/>
      <c r="BP105" s="133"/>
      <c r="BQ105" s="133"/>
      <c r="BR105" s="133"/>
    </row>
    <row r="106" spans="2:70" s="3" customFormat="1" ht="13.5" thickBot="1" x14ac:dyDescent="0.25">
      <c r="B106" s="54"/>
      <c r="C106" s="109"/>
      <c r="D106" s="21"/>
      <c r="E106" s="121"/>
      <c r="F106" s="121"/>
      <c r="G106" s="122"/>
      <c r="H106" s="124"/>
      <c r="I106" s="104"/>
      <c r="J106" s="2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43"/>
      <c r="AB106" s="43"/>
      <c r="AC106" s="43"/>
      <c r="AD106" s="4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3"/>
      <c r="BM106" s="133"/>
      <c r="BN106" s="133"/>
      <c r="BO106" s="133"/>
      <c r="BP106" s="133"/>
      <c r="BQ106" s="133"/>
      <c r="BR106" s="133"/>
    </row>
    <row r="107" spans="2:70" s="3" customFormat="1" ht="15.75" customHeight="1" thickBot="1" x14ac:dyDescent="0.25">
      <c r="B107" s="54"/>
      <c r="C107" s="109"/>
      <c r="D107" s="126"/>
      <c r="E107" s="92"/>
      <c r="F107" s="104"/>
      <c r="G107" s="123"/>
      <c r="H107" s="10" t="s">
        <v>34</v>
      </c>
      <c r="I107" s="191"/>
      <c r="J107" s="193"/>
      <c r="K107" s="55" t="str">
        <f>IF(AND(I107=AA107,J107=AB107),$AA$2,$AB$2)</f>
        <v xml:space="preserve"> </v>
      </c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75" t="s">
        <v>229</v>
      </c>
      <c r="AB107" s="183" t="s">
        <v>64</v>
      </c>
      <c r="AC107" s="75"/>
      <c r="AD107" s="76"/>
      <c r="AE107" s="19">
        <f>IF(K107=$AA$2,1,0)</f>
        <v>0</v>
      </c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  <c r="BR107" s="133"/>
    </row>
    <row r="108" spans="2:70" s="3" customFormat="1" ht="13.5" thickBot="1" x14ac:dyDescent="0.25">
      <c r="B108" s="54"/>
      <c r="C108" s="109"/>
      <c r="D108" s="21"/>
      <c r="F108" s="98"/>
      <c r="G108" s="23"/>
      <c r="I108" s="100"/>
      <c r="J108" s="2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75"/>
      <c r="AB108" s="75"/>
      <c r="AC108" s="75"/>
      <c r="AD108" s="76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</row>
    <row r="109" spans="2:70" s="3" customFormat="1" ht="12.75" customHeight="1" thickBot="1" x14ac:dyDescent="0.25">
      <c r="B109" s="54"/>
      <c r="C109" s="109"/>
      <c r="D109" s="21"/>
      <c r="F109" s="98"/>
      <c r="G109" s="23"/>
      <c r="H109" s="121" t="s">
        <v>34</v>
      </c>
      <c r="I109" s="191"/>
      <c r="J109" s="122" t="s">
        <v>122</v>
      </c>
      <c r="K109" s="55" t="str">
        <f>IF(AND(I109=AA109),$AA$2,$AB$2)</f>
        <v xml:space="preserve"> </v>
      </c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43" t="s">
        <v>230</v>
      </c>
      <c r="AB109" s="120"/>
      <c r="AC109" s="43"/>
      <c r="AD109" s="44"/>
      <c r="AE109" s="19">
        <f>IF(K109=$AA$2,1,0)</f>
        <v>0</v>
      </c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133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133"/>
      <c r="BM109" s="133"/>
      <c r="BN109" s="133"/>
      <c r="BO109" s="133"/>
      <c r="BP109" s="133"/>
      <c r="BQ109" s="133"/>
      <c r="BR109" s="133"/>
    </row>
    <row r="110" spans="2:70" s="3" customFormat="1" x14ac:dyDescent="0.2">
      <c r="B110" s="54"/>
      <c r="C110" s="109"/>
      <c r="D110" s="21"/>
      <c r="F110" s="124"/>
      <c r="G110" s="123"/>
      <c r="H110" s="109"/>
      <c r="I110" s="100"/>
      <c r="J110" s="2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43"/>
      <c r="AB110" s="43"/>
      <c r="AC110" s="43"/>
      <c r="AD110" s="4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</row>
    <row r="111" spans="2:70" s="29" customFormat="1" x14ac:dyDescent="0.2">
      <c r="C111" s="109"/>
      <c r="D111" s="110"/>
      <c r="E111" s="31"/>
      <c r="F111" s="111"/>
      <c r="G111" s="95"/>
      <c r="H111" s="31"/>
      <c r="I111" s="112"/>
      <c r="J111" s="113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43"/>
      <c r="AB111" s="43"/>
      <c r="AC111" s="43"/>
      <c r="AD111" s="4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</row>
    <row r="112" spans="2:70" s="29" customFormat="1" x14ac:dyDescent="0.2">
      <c r="C112" s="109"/>
      <c r="D112" s="110"/>
      <c r="E112" s="31"/>
      <c r="F112" s="111"/>
      <c r="G112" s="95"/>
      <c r="H112" s="31"/>
      <c r="I112" s="112"/>
      <c r="J112" s="113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43"/>
      <c r="AB112" s="43"/>
      <c r="AC112" s="43"/>
      <c r="AD112" s="4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</row>
    <row r="113" spans="2:70" s="3" customFormat="1" x14ac:dyDescent="0.2"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43"/>
      <c r="AB113" s="43"/>
      <c r="AC113" s="43"/>
      <c r="AD113" s="4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  <c r="BR113" s="133"/>
    </row>
    <row r="114" spans="2:70" s="3" customFormat="1" ht="13.5" thickBot="1" x14ac:dyDescent="0.25"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75"/>
      <c r="AB114" s="75"/>
      <c r="AC114" s="75"/>
      <c r="AD114" s="76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133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</row>
    <row r="115" spans="2:70" s="3" customFormat="1" ht="21" thickBot="1" x14ac:dyDescent="0.35">
      <c r="E115" s="217" t="s">
        <v>40</v>
      </c>
      <c r="F115" s="259"/>
      <c r="G115" s="259"/>
      <c r="H115" s="259"/>
      <c r="I115" s="32">
        <f>COUNTIF(AE24:AE109,1)</f>
        <v>0</v>
      </c>
      <c r="J115" s="219" t="s">
        <v>125</v>
      </c>
      <c r="K115" s="220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75"/>
      <c r="AB115" s="75"/>
      <c r="AC115" s="75"/>
      <c r="AD115" s="76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133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</row>
    <row r="116" spans="2:70" s="3" customFormat="1" ht="13.5" thickBot="1" x14ac:dyDescent="0.25"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75"/>
      <c r="AB116" s="75"/>
      <c r="AC116" s="75"/>
      <c r="AD116" s="76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</row>
    <row r="117" spans="2:70" s="3" customFormat="1" ht="21" thickBot="1" x14ac:dyDescent="0.35">
      <c r="E117" s="272" t="s">
        <v>44</v>
      </c>
      <c r="F117" s="273"/>
      <c r="G117" s="273"/>
      <c r="H117" s="273"/>
      <c r="I117" s="128">
        <f>Equation!G66+Tables!G134+Problems!G147+Conversions!G109+'Problems 2'!I115</f>
        <v>3</v>
      </c>
      <c r="J117" s="274" t="s">
        <v>126</v>
      </c>
      <c r="K117" s="273"/>
      <c r="L117" s="2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75"/>
      <c r="AB117" s="75"/>
      <c r="AC117" s="75"/>
      <c r="AD117" s="76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</row>
    <row r="118" spans="2:70" s="3" customFormat="1" ht="20.25" x14ac:dyDescent="0.3">
      <c r="E118" s="129"/>
      <c r="F118" s="130"/>
      <c r="G118" s="130"/>
      <c r="H118" s="130"/>
      <c r="I118" s="97"/>
      <c r="J118" s="131"/>
      <c r="K118" s="130"/>
      <c r="L118" s="92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75"/>
      <c r="AB118" s="75"/>
      <c r="AC118" s="75"/>
      <c r="AD118" s="76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</row>
    <row r="119" spans="2:70" s="3" customFormat="1" ht="13.5" thickBot="1" x14ac:dyDescent="0.25"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4"/>
      <c r="AB119" s="43"/>
      <c r="AC119" s="43"/>
      <c r="AD119" s="4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</row>
    <row r="120" spans="2:70" s="3" customFormat="1" ht="24" thickBot="1" x14ac:dyDescent="0.4">
      <c r="F120" s="132"/>
      <c r="G120" s="211" t="str">
        <f>IF(I117=134,"Well Done!","Not there yet!")</f>
        <v>Not there yet!</v>
      </c>
      <c r="H120" s="275"/>
      <c r="I120" s="275"/>
      <c r="J120" s="276"/>
      <c r="K120" s="132"/>
      <c r="L120" s="132"/>
      <c r="M120" s="132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84"/>
      <c r="AB120" s="43"/>
      <c r="AC120" s="43"/>
      <c r="AD120" s="4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</row>
    <row r="121" spans="2:70" s="3" customFormat="1" ht="23.25" x14ac:dyDescent="0.35">
      <c r="I121" s="132"/>
      <c r="J121" s="132"/>
      <c r="K121" s="132"/>
      <c r="L121" s="132"/>
      <c r="M121" s="132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84"/>
      <c r="AB121" s="43"/>
      <c r="AC121" s="43"/>
      <c r="AD121" s="4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</row>
    <row r="122" spans="2:70" s="34" customFormat="1" ht="19.5" customHeight="1" x14ac:dyDescent="0.25">
      <c r="B122" s="33" t="s">
        <v>243</v>
      </c>
      <c r="E122" s="3"/>
      <c r="F122" s="3"/>
      <c r="G122" s="3"/>
      <c r="H122" s="3"/>
      <c r="I122" s="3"/>
      <c r="J122" s="3"/>
      <c r="K122" s="3"/>
      <c r="L122" s="3"/>
      <c r="M122" s="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43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53"/>
      <c r="BM122" s="153"/>
      <c r="BN122" s="153"/>
      <c r="BO122" s="153"/>
      <c r="BP122" s="153"/>
      <c r="BQ122" s="153"/>
      <c r="BR122" s="153"/>
    </row>
    <row r="123" spans="2:70" s="3" customFormat="1" ht="18" x14ac:dyDescent="0.25">
      <c r="E123" s="34"/>
      <c r="F123" s="34"/>
      <c r="G123" s="34"/>
      <c r="H123" s="34"/>
      <c r="I123" s="34"/>
      <c r="J123" s="34"/>
      <c r="K123" s="34"/>
      <c r="L123" s="34"/>
      <c r="M123" s="34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35"/>
      <c r="AB123" s="43"/>
      <c r="AC123" s="43"/>
      <c r="AD123" s="4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</row>
    <row r="124" spans="2:70" s="3" customFormat="1" x14ac:dyDescent="0.2"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43"/>
      <c r="AB124" s="43"/>
      <c r="AC124" s="43"/>
      <c r="AD124" s="4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</row>
    <row r="125" spans="2:70" s="3" customFormat="1" x14ac:dyDescent="0.2"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43"/>
      <c r="AB125" s="43"/>
      <c r="AC125" s="43"/>
      <c r="AD125" s="4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</row>
    <row r="126" spans="2:70" s="3" customFormat="1" x14ac:dyDescent="0.2"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43"/>
      <c r="AB126" s="43"/>
      <c r="AC126" s="43"/>
      <c r="AD126" s="4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</row>
    <row r="127" spans="2:70" s="3" customFormat="1" x14ac:dyDescent="0.2"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43"/>
      <c r="AB127" s="75"/>
      <c r="AC127" s="75"/>
      <c r="AD127" s="76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</row>
    <row r="128" spans="2:70" s="3" customFormat="1" x14ac:dyDescent="0.2"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75"/>
      <c r="AB128" s="75"/>
      <c r="AC128" s="75"/>
      <c r="AD128" s="76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133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  <c r="BR128" s="133"/>
    </row>
    <row r="129" spans="16:70" s="3" customFormat="1" x14ac:dyDescent="0.2"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75"/>
      <c r="AB129" s="75"/>
      <c r="AC129" s="75"/>
      <c r="AD129" s="76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133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  <c r="BR129" s="133"/>
    </row>
    <row r="130" spans="16:70" s="3" customFormat="1" x14ac:dyDescent="0.2"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75"/>
      <c r="AB130" s="43"/>
      <c r="AC130" s="43"/>
      <c r="AD130" s="4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133"/>
      <c r="BB130" s="133"/>
      <c r="BC130" s="133"/>
      <c r="BD130" s="133"/>
      <c r="BE130" s="133"/>
      <c r="BF130" s="133"/>
      <c r="BG130" s="133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  <c r="BR130" s="133"/>
    </row>
    <row r="131" spans="16:70" s="3" customFormat="1" x14ac:dyDescent="0.2"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43"/>
      <c r="AB131" s="43"/>
      <c r="AC131" s="43"/>
      <c r="AD131" s="4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  <c r="BR131" s="133"/>
    </row>
    <row r="132" spans="16:70" s="3" customFormat="1" x14ac:dyDescent="0.2"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43"/>
      <c r="AB132" s="43"/>
      <c r="AC132" s="43"/>
      <c r="AD132" s="4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  <c r="BR132" s="133"/>
    </row>
    <row r="133" spans="16:70" s="3" customFormat="1" x14ac:dyDescent="0.2"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43"/>
      <c r="AB133" s="43"/>
      <c r="AC133" s="43"/>
      <c r="AD133" s="4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133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</row>
    <row r="134" spans="16:70" s="3" customFormat="1" x14ac:dyDescent="0.2"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43"/>
      <c r="AB134" s="43"/>
      <c r="AC134" s="43"/>
      <c r="AD134" s="4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133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  <c r="BR134" s="133"/>
    </row>
    <row r="135" spans="16:70" s="3" customFormat="1" x14ac:dyDescent="0.2"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43"/>
      <c r="AB135" s="43"/>
      <c r="AC135" s="43"/>
      <c r="AD135" s="4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</row>
    <row r="136" spans="16:70" s="3" customFormat="1" x14ac:dyDescent="0.2"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43"/>
      <c r="AB136" s="43"/>
      <c r="AC136" s="43"/>
      <c r="AD136" s="4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</row>
    <row r="137" spans="16:70" s="3" customFormat="1" x14ac:dyDescent="0.2"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43"/>
      <c r="AB137" s="43"/>
      <c r="AC137" s="43"/>
      <c r="AD137" s="4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133"/>
      <c r="BB137" s="133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</row>
    <row r="138" spans="16:70" s="3" customFormat="1" x14ac:dyDescent="0.2"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43"/>
      <c r="AB138" s="75"/>
      <c r="AC138" s="75"/>
      <c r="AD138" s="76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</row>
    <row r="139" spans="16:70" s="3" customFormat="1" x14ac:dyDescent="0.2"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75"/>
      <c r="AB139" s="75"/>
      <c r="AC139" s="75"/>
      <c r="AD139" s="76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</row>
    <row r="140" spans="16:70" s="3" customFormat="1" x14ac:dyDescent="0.2"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75"/>
      <c r="AB140" s="75"/>
      <c r="AC140" s="75"/>
      <c r="AD140" s="76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</row>
    <row r="141" spans="16:70" s="3" customFormat="1" x14ac:dyDescent="0.2"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75"/>
      <c r="AB141" s="43"/>
      <c r="AC141" s="43"/>
      <c r="AD141" s="4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</row>
    <row r="142" spans="16:70" s="3" customFormat="1" x14ac:dyDescent="0.2"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43"/>
      <c r="AB142" s="43"/>
      <c r="AC142" s="43"/>
      <c r="AD142" s="4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133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</row>
    <row r="143" spans="16:70" s="3" customFormat="1" x14ac:dyDescent="0.2"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43"/>
      <c r="AB143" s="43"/>
      <c r="AC143" s="43"/>
      <c r="AD143" s="4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</row>
    <row r="144" spans="16:70" s="3" customFormat="1" x14ac:dyDescent="0.2"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43"/>
      <c r="AB144" s="43"/>
      <c r="AC144" s="43"/>
      <c r="AD144" s="4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33"/>
      <c r="BM144" s="133"/>
      <c r="BN144" s="133"/>
      <c r="BO144" s="133"/>
      <c r="BP144" s="133"/>
      <c r="BQ144" s="133"/>
      <c r="BR144" s="133"/>
    </row>
    <row r="145" spans="16:70" s="3" customFormat="1" x14ac:dyDescent="0.2"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43"/>
      <c r="AB145" s="43"/>
      <c r="AC145" s="43"/>
      <c r="AD145" s="4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</row>
    <row r="146" spans="16:70" s="3" customFormat="1" x14ac:dyDescent="0.2"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43"/>
      <c r="AB146" s="43"/>
      <c r="AC146" s="43"/>
      <c r="AD146" s="4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  <c r="BR146" s="133"/>
    </row>
    <row r="147" spans="16:70" s="3" customFormat="1" x14ac:dyDescent="0.2"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43"/>
      <c r="AB147" s="43"/>
      <c r="AC147" s="43"/>
      <c r="AD147" s="4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</row>
    <row r="148" spans="16:70" s="3" customFormat="1" x14ac:dyDescent="0.2"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43"/>
      <c r="AB148" s="43"/>
      <c r="AC148" s="43"/>
      <c r="AD148" s="4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133"/>
      <c r="BB148" s="133"/>
      <c r="BC148" s="133"/>
      <c r="BD148" s="133"/>
      <c r="BE148" s="133"/>
      <c r="BF148" s="133"/>
      <c r="BG148" s="133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  <c r="BR148" s="133"/>
    </row>
    <row r="149" spans="16:70" s="3" customFormat="1" x14ac:dyDescent="0.2"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43"/>
      <c r="AB149" s="75"/>
      <c r="AC149" s="75"/>
      <c r="AD149" s="76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133"/>
      <c r="BB149" s="133"/>
      <c r="BC149" s="133"/>
      <c r="BD149" s="133"/>
      <c r="BE149" s="133"/>
      <c r="BF149" s="133"/>
      <c r="BG149" s="133"/>
      <c r="BH149" s="133"/>
      <c r="BI149" s="133"/>
      <c r="BJ149" s="133"/>
      <c r="BK149" s="133"/>
      <c r="BL149" s="133"/>
      <c r="BM149" s="133"/>
      <c r="BN149" s="133"/>
      <c r="BO149" s="133"/>
      <c r="BP149" s="133"/>
      <c r="BQ149" s="133"/>
      <c r="BR149" s="133"/>
    </row>
    <row r="150" spans="16:70" s="3" customFormat="1" x14ac:dyDescent="0.2"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75"/>
      <c r="AB150" s="75"/>
      <c r="AC150" s="75"/>
      <c r="AD150" s="76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133"/>
      <c r="BB150" s="133"/>
      <c r="BC150" s="133"/>
      <c r="BD150" s="133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33"/>
      <c r="BQ150" s="133"/>
      <c r="BR150" s="133"/>
    </row>
    <row r="151" spans="16:70" s="3" customFormat="1" x14ac:dyDescent="0.2"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75"/>
      <c r="AB151" s="75"/>
      <c r="AC151" s="75"/>
      <c r="AD151" s="76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133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  <c r="BR151" s="133"/>
    </row>
    <row r="152" spans="16:70" s="3" customFormat="1" x14ac:dyDescent="0.2"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75"/>
      <c r="AB152" s="43"/>
      <c r="AC152" s="43"/>
      <c r="AD152" s="4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133"/>
      <c r="BB152" s="133"/>
      <c r="BC152" s="133"/>
      <c r="BD152" s="133"/>
      <c r="BE152" s="133"/>
      <c r="BF152" s="133"/>
      <c r="BG152" s="133"/>
      <c r="BH152" s="133"/>
      <c r="BI152" s="133"/>
      <c r="BJ152" s="133"/>
      <c r="BK152" s="133"/>
      <c r="BL152" s="133"/>
      <c r="BM152" s="133"/>
      <c r="BN152" s="133"/>
      <c r="BO152" s="133"/>
      <c r="BP152" s="133"/>
      <c r="BQ152" s="133"/>
      <c r="BR152" s="133"/>
    </row>
    <row r="153" spans="16:70" s="3" customFormat="1" x14ac:dyDescent="0.2"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43"/>
      <c r="AB153" s="43"/>
      <c r="AC153" s="43"/>
      <c r="AD153" s="4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133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  <c r="BR153" s="133"/>
    </row>
    <row r="154" spans="16:70" s="3" customFormat="1" x14ac:dyDescent="0.2"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43"/>
      <c r="AB154" s="43"/>
      <c r="AC154" s="43"/>
      <c r="AD154" s="4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133"/>
      <c r="BB154" s="133"/>
      <c r="BC154" s="133"/>
      <c r="BD154" s="133"/>
      <c r="BE154" s="133"/>
      <c r="BF154" s="133"/>
      <c r="BG154" s="133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  <c r="BR154" s="133"/>
    </row>
    <row r="155" spans="16:70" s="3" customFormat="1" x14ac:dyDescent="0.2"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43"/>
      <c r="AB155" s="43"/>
      <c r="AC155" s="43"/>
      <c r="AD155" s="4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  <c r="BR155" s="133"/>
    </row>
    <row r="156" spans="16:70" s="3" customFormat="1" x14ac:dyDescent="0.2"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43"/>
      <c r="AB156" s="43"/>
      <c r="AC156" s="43"/>
      <c r="AD156" s="4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133"/>
      <c r="BB156" s="133"/>
      <c r="BC156" s="133"/>
      <c r="BD156" s="133"/>
      <c r="BE156" s="133"/>
      <c r="BF156" s="133"/>
      <c r="BG156" s="133"/>
      <c r="BH156" s="133"/>
      <c r="BI156" s="133"/>
      <c r="BJ156" s="133"/>
      <c r="BK156" s="133"/>
      <c r="BL156" s="133"/>
      <c r="BM156" s="133"/>
      <c r="BN156" s="133"/>
      <c r="BO156" s="133"/>
      <c r="BP156" s="133"/>
      <c r="BQ156" s="133"/>
      <c r="BR156" s="133"/>
    </row>
    <row r="157" spans="16:70" s="3" customFormat="1" x14ac:dyDescent="0.2"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43"/>
      <c r="AB157" s="43"/>
      <c r="AC157" s="43"/>
      <c r="AD157" s="4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133"/>
      <c r="BB157" s="133"/>
      <c r="BC157" s="133"/>
      <c r="BD157" s="133"/>
      <c r="BE157" s="133"/>
      <c r="BF157" s="133"/>
      <c r="BG157" s="133"/>
      <c r="BH157" s="133"/>
      <c r="BI157" s="133"/>
      <c r="BJ157" s="133"/>
      <c r="BK157" s="133"/>
      <c r="BL157" s="133"/>
      <c r="BM157" s="133"/>
      <c r="BN157" s="133"/>
      <c r="BO157" s="133"/>
      <c r="BP157" s="133"/>
      <c r="BQ157" s="133"/>
      <c r="BR157" s="133"/>
    </row>
    <row r="158" spans="16:70" s="3" customFormat="1" x14ac:dyDescent="0.2"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43"/>
      <c r="AB158" s="43"/>
      <c r="AC158" s="43"/>
      <c r="AD158" s="4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</row>
    <row r="159" spans="16:70" s="3" customFormat="1" x14ac:dyDescent="0.2"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43"/>
      <c r="AB159" s="43"/>
      <c r="AC159" s="43"/>
      <c r="AD159" s="4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133"/>
      <c r="BB159" s="133"/>
      <c r="BC159" s="133"/>
      <c r="BD159" s="133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</row>
    <row r="160" spans="16:70" s="3" customFormat="1" x14ac:dyDescent="0.2"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43"/>
      <c r="AB160" s="43"/>
      <c r="AC160" s="43"/>
      <c r="AD160" s="4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133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  <c r="BR160" s="133"/>
    </row>
    <row r="161" spans="16:70" s="3" customFormat="1" x14ac:dyDescent="0.2"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43"/>
      <c r="AB161" s="43"/>
      <c r="AC161" s="43"/>
      <c r="AD161" s="4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133"/>
      <c r="BB161" s="133"/>
      <c r="BC161" s="133"/>
      <c r="BD161" s="133"/>
      <c r="BE161" s="133"/>
      <c r="BF161" s="133"/>
      <c r="BG161" s="133"/>
      <c r="BH161" s="133"/>
      <c r="BI161" s="133"/>
      <c r="BJ161" s="133"/>
      <c r="BK161" s="133"/>
      <c r="BL161" s="133"/>
      <c r="BM161" s="133"/>
      <c r="BN161" s="133"/>
      <c r="BO161" s="133"/>
      <c r="BP161" s="133"/>
      <c r="BQ161" s="133"/>
      <c r="BR161" s="133"/>
    </row>
    <row r="162" spans="16:70" s="3" customFormat="1" x14ac:dyDescent="0.2"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43"/>
      <c r="AB162" s="75"/>
      <c r="AC162" s="75"/>
      <c r="AD162" s="76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33"/>
      <c r="BR162" s="133"/>
    </row>
    <row r="163" spans="16:70" s="3" customFormat="1" x14ac:dyDescent="0.2"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75"/>
      <c r="AB163" s="75"/>
      <c r="AC163" s="75"/>
      <c r="AD163" s="76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</row>
    <row r="164" spans="16:70" s="3" customFormat="1" x14ac:dyDescent="0.2"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75"/>
      <c r="AB164" s="75"/>
      <c r="AC164" s="75"/>
      <c r="AD164" s="76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3"/>
      <c r="BM164" s="133"/>
      <c r="BN164" s="133"/>
      <c r="BO164" s="133"/>
      <c r="BP164" s="133"/>
      <c r="BQ164" s="133"/>
      <c r="BR164" s="133"/>
    </row>
    <row r="165" spans="16:70" s="3" customFormat="1" x14ac:dyDescent="0.2"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75"/>
      <c r="AB165" s="43"/>
      <c r="AC165" s="43"/>
      <c r="AD165" s="4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133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  <c r="BR165" s="133"/>
    </row>
    <row r="166" spans="16:70" s="3" customFormat="1" x14ac:dyDescent="0.2"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43"/>
      <c r="AB166" s="43"/>
      <c r="AC166" s="43"/>
      <c r="AD166" s="4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133"/>
      <c r="BB166" s="133"/>
      <c r="BC166" s="133"/>
      <c r="BD166" s="133"/>
      <c r="BE166" s="133"/>
      <c r="BF166" s="133"/>
      <c r="BG166" s="133"/>
      <c r="BH166" s="133"/>
      <c r="BI166" s="133"/>
      <c r="BJ166" s="133"/>
      <c r="BK166" s="133"/>
      <c r="BL166" s="133"/>
      <c r="BM166" s="133"/>
      <c r="BN166" s="133"/>
      <c r="BO166" s="133"/>
      <c r="BP166" s="133"/>
      <c r="BQ166" s="133"/>
      <c r="BR166" s="133"/>
    </row>
    <row r="167" spans="16:70" s="3" customFormat="1" x14ac:dyDescent="0.2"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43"/>
      <c r="AB167" s="43"/>
      <c r="AC167" s="43"/>
      <c r="AD167" s="4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133"/>
      <c r="BB167" s="133"/>
      <c r="BC167" s="133"/>
      <c r="BD167" s="133"/>
      <c r="BE167" s="133"/>
      <c r="BF167" s="133"/>
      <c r="BG167" s="133"/>
      <c r="BH167" s="133"/>
      <c r="BI167" s="133"/>
      <c r="BJ167" s="133"/>
      <c r="BK167" s="133"/>
      <c r="BL167" s="133"/>
      <c r="BM167" s="133"/>
      <c r="BN167" s="133"/>
      <c r="BO167" s="133"/>
      <c r="BP167" s="133"/>
      <c r="BQ167" s="133"/>
      <c r="BR167" s="133"/>
    </row>
    <row r="168" spans="16:70" s="3" customFormat="1" x14ac:dyDescent="0.2"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43"/>
      <c r="AB168" s="43"/>
      <c r="AC168" s="43"/>
      <c r="AD168" s="4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  <c r="BR168" s="133"/>
    </row>
    <row r="169" spans="16:70" s="3" customFormat="1" x14ac:dyDescent="0.2"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43"/>
      <c r="AB169" s="43"/>
      <c r="AC169" s="43"/>
      <c r="AD169" s="4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133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  <c r="BR169" s="133"/>
    </row>
    <row r="170" spans="16:70" s="3" customFormat="1" x14ac:dyDescent="0.2"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43"/>
      <c r="AB170" s="43"/>
      <c r="AC170" s="43"/>
      <c r="AD170" s="4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  <c r="BR170" s="133"/>
    </row>
    <row r="171" spans="16:70" s="3" customFormat="1" x14ac:dyDescent="0.2"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43"/>
      <c r="AB171" s="43"/>
      <c r="AC171" s="43"/>
      <c r="AD171" s="4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</row>
    <row r="172" spans="16:70" s="3" customFormat="1" x14ac:dyDescent="0.2"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43"/>
      <c r="AB172" s="43"/>
      <c r="AC172" s="43"/>
      <c r="AD172" s="4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  <c r="BR172" s="133"/>
    </row>
    <row r="173" spans="16:70" s="3" customFormat="1" x14ac:dyDescent="0.2"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43"/>
      <c r="AB173" s="43"/>
      <c r="AC173" s="43"/>
      <c r="AD173" s="4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  <c r="BR173" s="133"/>
    </row>
    <row r="174" spans="16:70" s="3" customFormat="1" x14ac:dyDescent="0.2"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43"/>
      <c r="AB174" s="43"/>
      <c r="AC174" s="43"/>
      <c r="AD174" s="4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  <c r="BP174" s="133"/>
      <c r="BQ174" s="133"/>
      <c r="BR174" s="133"/>
    </row>
    <row r="175" spans="16:70" s="3" customFormat="1" x14ac:dyDescent="0.2"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43"/>
      <c r="AB175" s="43"/>
      <c r="AC175" s="43"/>
      <c r="AD175" s="4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133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</row>
    <row r="176" spans="16:70" s="3" customFormat="1" x14ac:dyDescent="0.2"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43"/>
      <c r="AB176" s="43"/>
      <c r="AC176" s="43"/>
      <c r="AD176" s="4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3"/>
      <c r="BM176" s="133"/>
      <c r="BN176" s="133"/>
      <c r="BO176" s="133"/>
      <c r="BP176" s="133"/>
      <c r="BQ176" s="133"/>
      <c r="BR176" s="133"/>
    </row>
    <row r="177" spans="16:70" s="3" customFormat="1" x14ac:dyDescent="0.2"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43"/>
      <c r="AB177" s="43"/>
      <c r="AC177" s="43"/>
      <c r="AD177" s="4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133"/>
      <c r="BB177" s="133"/>
      <c r="BC177" s="133"/>
      <c r="BD177" s="133"/>
      <c r="BE177" s="133"/>
      <c r="BF177" s="133"/>
      <c r="BG177" s="133"/>
      <c r="BH177" s="133"/>
      <c r="BI177" s="133"/>
      <c r="BJ177" s="133"/>
      <c r="BK177" s="133"/>
      <c r="BL177" s="133"/>
      <c r="BM177" s="133"/>
      <c r="BN177" s="133"/>
      <c r="BO177" s="133"/>
      <c r="BP177" s="133"/>
      <c r="BQ177" s="133"/>
      <c r="BR177" s="133"/>
    </row>
    <row r="178" spans="16:70" s="3" customFormat="1" x14ac:dyDescent="0.2"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43"/>
      <c r="AB178" s="43"/>
      <c r="AC178" s="43"/>
      <c r="AD178" s="4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133"/>
      <c r="BB178" s="133"/>
      <c r="BC178" s="133"/>
      <c r="BD178" s="133"/>
      <c r="BE178" s="133"/>
      <c r="BF178" s="133"/>
      <c r="BG178" s="133"/>
      <c r="BH178" s="133"/>
      <c r="BI178" s="133"/>
      <c r="BJ178" s="133"/>
      <c r="BK178" s="133"/>
      <c r="BL178" s="133"/>
      <c r="BM178" s="133"/>
      <c r="BN178" s="133"/>
      <c r="BO178" s="133"/>
      <c r="BP178" s="133"/>
      <c r="BQ178" s="133"/>
      <c r="BR178" s="133"/>
    </row>
    <row r="179" spans="16:70" s="3" customFormat="1" x14ac:dyDescent="0.2"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43"/>
      <c r="AB179" s="43"/>
      <c r="AC179" s="43"/>
      <c r="AD179" s="4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133"/>
      <c r="BB179" s="133"/>
      <c r="BC179" s="133"/>
      <c r="BD179" s="133"/>
      <c r="BE179" s="133"/>
      <c r="BF179" s="133"/>
      <c r="BG179" s="133"/>
      <c r="BH179" s="133"/>
      <c r="BI179" s="133"/>
      <c r="BJ179" s="133"/>
      <c r="BK179" s="133"/>
      <c r="BL179" s="133"/>
      <c r="BM179" s="133"/>
      <c r="BN179" s="133"/>
      <c r="BO179" s="133"/>
      <c r="BP179" s="133"/>
      <c r="BQ179" s="133"/>
      <c r="BR179" s="133"/>
    </row>
    <row r="180" spans="16:70" s="3" customFormat="1" x14ac:dyDescent="0.2"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43"/>
      <c r="AB180" s="43"/>
      <c r="AC180" s="43"/>
      <c r="AD180" s="4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133"/>
      <c r="BB180" s="133"/>
      <c r="BC180" s="133"/>
      <c r="BD180" s="133"/>
      <c r="BE180" s="133"/>
      <c r="BF180" s="133"/>
      <c r="BG180" s="133"/>
      <c r="BH180" s="133"/>
      <c r="BI180" s="133"/>
      <c r="BJ180" s="133"/>
      <c r="BK180" s="133"/>
      <c r="BL180" s="133"/>
      <c r="BM180" s="133"/>
      <c r="BN180" s="133"/>
      <c r="BO180" s="133"/>
      <c r="BP180" s="133"/>
      <c r="BQ180" s="133"/>
      <c r="BR180" s="133"/>
    </row>
    <row r="181" spans="16:70" s="3" customFormat="1" x14ac:dyDescent="0.2"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43"/>
      <c r="AB181" s="43"/>
      <c r="AC181" s="43"/>
      <c r="AD181" s="4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133"/>
      <c r="BB181" s="133"/>
      <c r="BC181" s="133"/>
      <c r="BD181" s="133"/>
      <c r="BE181" s="133"/>
      <c r="BF181" s="133"/>
      <c r="BG181" s="133"/>
      <c r="BH181" s="133"/>
      <c r="BI181" s="133"/>
      <c r="BJ181" s="133"/>
      <c r="BK181" s="133"/>
      <c r="BL181" s="133"/>
      <c r="BM181" s="133"/>
      <c r="BN181" s="133"/>
      <c r="BO181" s="133"/>
      <c r="BP181" s="133"/>
      <c r="BQ181" s="133"/>
      <c r="BR181" s="133"/>
    </row>
    <row r="182" spans="16:70" s="3" customFormat="1" x14ac:dyDescent="0.2"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43"/>
      <c r="AB182" s="43"/>
      <c r="AC182" s="43"/>
      <c r="AD182" s="4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133"/>
      <c r="BB182" s="133"/>
      <c r="BC182" s="133"/>
      <c r="BD182" s="133"/>
      <c r="BE182" s="133"/>
      <c r="BF182" s="133"/>
      <c r="BG182" s="133"/>
      <c r="BH182" s="133"/>
      <c r="BI182" s="133"/>
      <c r="BJ182" s="133"/>
      <c r="BK182" s="133"/>
      <c r="BL182" s="133"/>
      <c r="BM182" s="133"/>
      <c r="BN182" s="133"/>
      <c r="BO182" s="133"/>
      <c r="BP182" s="133"/>
      <c r="BQ182" s="133"/>
      <c r="BR182" s="133"/>
    </row>
    <row r="183" spans="16:70" s="3" customFormat="1" x14ac:dyDescent="0.2"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43"/>
      <c r="AB183" s="43"/>
      <c r="AC183" s="43"/>
      <c r="AD183" s="4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133"/>
      <c r="BB183" s="133"/>
      <c r="BC183" s="133"/>
      <c r="BD183" s="133"/>
      <c r="BE183" s="133"/>
      <c r="BF183" s="133"/>
      <c r="BG183" s="133"/>
      <c r="BH183" s="133"/>
      <c r="BI183" s="133"/>
      <c r="BJ183" s="133"/>
      <c r="BK183" s="133"/>
      <c r="BL183" s="133"/>
      <c r="BM183" s="133"/>
      <c r="BN183" s="133"/>
      <c r="BO183" s="133"/>
      <c r="BP183" s="133"/>
      <c r="BQ183" s="133"/>
      <c r="BR183" s="133"/>
    </row>
    <row r="184" spans="16:70" s="3" customFormat="1" x14ac:dyDescent="0.2"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43"/>
      <c r="AB184" s="43"/>
      <c r="AC184" s="43"/>
      <c r="AD184" s="4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133"/>
      <c r="BB184" s="133"/>
      <c r="BC184" s="133"/>
      <c r="BD184" s="133"/>
      <c r="BE184" s="133"/>
      <c r="BF184" s="133"/>
      <c r="BG184" s="133"/>
      <c r="BH184" s="133"/>
      <c r="BI184" s="133"/>
      <c r="BJ184" s="133"/>
      <c r="BK184" s="133"/>
      <c r="BL184" s="133"/>
      <c r="BM184" s="133"/>
      <c r="BN184" s="133"/>
      <c r="BO184" s="133"/>
      <c r="BP184" s="133"/>
      <c r="BQ184" s="133"/>
      <c r="BR184" s="133"/>
    </row>
    <row r="185" spans="16:70" s="3" customFormat="1" x14ac:dyDescent="0.2"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43"/>
      <c r="AB185" s="43"/>
      <c r="AC185" s="43"/>
      <c r="AD185" s="4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</row>
    <row r="186" spans="16:70" s="3" customFormat="1" x14ac:dyDescent="0.2"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43"/>
      <c r="AB186" s="43"/>
      <c r="AC186" s="43"/>
      <c r="AD186" s="4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33"/>
      <c r="BR186" s="133"/>
    </row>
    <row r="187" spans="16:70" s="3" customFormat="1" x14ac:dyDescent="0.2"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43"/>
      <c r="AB187" s="43"/>
      <c r="AC187" s="43"/>
      <c r="AD187" s="4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133"/>
      <c r="BB187" s="133"/>
      <c r="BC187" s="133"/>
      <c r="BD187" s="133"/>
      <c r="BE187" s="133"/>
      <c r="BF187" s="133"/>
      <c r="BG187" s="133"/>
      <c r="BH187" s="133"/>
      <c r="BI187" s="133"/>
      <c r="BJ187" s="133"/>
      <c r="BK187" s="133"/>
      <c r="BL187" s="133"/>
      <c r="BM187" s="133"/>
      <c r="BN187" s="133"/>
      <c r="BO187" s="133"/>
      <c r="BP187" s="133"/>
      <c r="BQ187" s="133"/>
      <c r="BR187" s="133"/>
    </row>
    <row r="188" spans="16:70" s="3" customFormat="1" x14ac:dyDescent="0.2"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43"/>
      <c r="AB188" s="43"/>
      <c r="AC188" s="43"/>
      <c r="AD188" s="4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133"/>
      <c r="BB188" s="133"/>
      <c r="BC188" s="133"/>
      <c r="BD188" s="133"/>
      <c r="BE188" s="133"/>
      <c r="BF188" s="133"/>
      <c r="BG188" s="133"/>
      <c r="BH188" s="133"/>
      <c r="BI188" s="133"/>
      <c r="BJ188" s="133"/>
      <c r="BK188" s="133"/>
      <c r="BL188" s="133"/>
      <c r="BM188" s="133"/>
      <c r="BN188" s="133"/>
      <c r="BO188" s="133"/>
      <c r="BP188" s="133"/>
      <c r="BQ188" s="133"/>
      <c r="BR188" s="133"/>
    </row>
    <row r="189" spans="16:70" s="3" customFormat="1" x14ac:dyDescent="0.2"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43"/>
      <c r="AB189" s="43"/>
      <c r="AC189" s="43"/>
      <c r="AD189" s="4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133"/>
      <c r="BB189" s="133"/>
      <c r="BC189" s="133"/>
      <c r="BD189" s="133"/>
      <c r="BE189" s="133"/>
      <c r="BF189" s="133"/>
      <c r="BG189" s="133"/>
      <c r="BH189" s="133"/>
      <c r="BI189" s="133"/>
      <c r="BJ189" s="133"/>
      <c r="BK189" s="133"/>
      <c r="BL189" s="133"/>
      <c r="BM189" s="133"/>
      <c r="BN189" s="133"/>
      <c r="BO189" s="133"/>
      <c r="BP189" s="133"/>
      <c r="BQ189" s="133"/>
      <c r="BR189" s="133"/>
    </row>
    <row r="190" spans="16:70" s="3" customFormat="1" x14ac:dyDescent="0.2"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43"/>
      <c r="AB190" s="43"/>
      <c r="AC190" s="43"/>
      <c r="AD190" s="4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133"/>
      <c r="BB190" s="133"/>
      <c r="BC190" s="133"/>
      <c r="BD190" s="133"/>
      <c r="BE190" s="133"/>
      <c r="BF190" s="133"/>
      <c r="BG190" s="133"/>
      <c r="BH190" s="133"/>
      <c r="BI190" s="133"/>
      <c r="BJ190" s="133"/>
      <c r="BK190" s="133"/>
      <c r="BL190" s="133"/>
      <c r="BM190" s="133"/>
      <c r="BN190" s="133"/>
      <c r="BO190" s="133"/>
      <c r="BP190" s="133"/>
      <c r="BQ190" s="133"/>
      <c r="BR190" s="133"/>
    </row>
    <row r="191" spans="16:70" s="3" customFormat="1" x14ac:dyDescent="0.2"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43"/>
      <c r="AB191" s="43"/>
      <c r="AC191" s="43"/>
      <c r="AD191" s="4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133"/>
      <c r="BB191" s="133"/>
      <c r="BC191" s="133"/>
      <c r="BD191" s="133"/>
      <c r="BE191" s="133"/>
      <c r="BF191" s="133"/>
      <c r="BG191" s="133"/>
      <c r="BH191" s="133"/>
      <c r="BI191" s="133"/>
      <c r="BJ191" s="133"/>
      <c r="BK191" s="133"/>
      <c r="BL191" s="133"/>
      <c r="BM191" s="133"/>
      <c r="BN191" s="133"/>
      <c r="BO191" s="133"/>
      <c r="BP191" s="133"/>
      <c r="BQ191" s="133"/>
      <c r="BR191" s="133"/>
    </row>
    <row r="192" spans="16:70" s="3" customFormat="1" x14ac:dyDescent="0.2"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43"/>
      <c r="AB192" s="43"/>
      <c r="AC192" s="43"/>
      <c r="AD192" s="4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133"/>
      <c r="BB192" s="133"/>
      <c r="BC192" s="133"/>
      <c r="BD192" s="133"/>
      <c r="BE192" s="133"/>
      <c r="BF192" s="133"/>
      <c r="BG192" s="133"/>
      <c r="BH192" s="133"/>
      <c r="BI192" s="133"/>
      <c r="BJ192" s="133"/>
      <c r="BK192" s="133"/>
      <c r="BL192" s="133"/>
      <c r="BM192" s="133"/>
      <c r="BN192" s="133"/>
      <c r="BO192" s="133"/>
      <c r="BP192" s="133"/>
      <c r="BQ192" s="133"/>
      <c r="BR192" s="133"/>
    </row>
    <row r="193" spans="16:70" s="3" customFormat="1" x14ac:dyDescent="0.2"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43"/>
      <c r="AB193" s="43"/>
      <c r="AC193" s="43"/>
      <c r="AD193" s="4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133"/>
      <c r="BB193" s="133"/>
      <c r="BC193" s="133"/>
      <c r="BD193" s="133"/>
      <c r="BE193" s="133"/>
      <c r="BF193" s="133"/>
      <c r="BG193" s="133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33"/>
      <c r="BR193" s="133"/>
    </row>
    <row r="194" spans="16:70" s="3" customFormat="1" x14ac:dyDescent="0.2"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43"/>
      <c r="AB194" s="43"/>
      <c r="AC194" s="43"/>
      <c r="AD194" s="4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133"/>
      <c r="BB194" s="133"/>
      <c r="BC194" s="133"/>
      <c r="BD194" s="133"/>
      <c r="BE194" s="133"/>
      <c r="BF194" s="133"/>
      <c r="BG194" s="133"/>
      <c r="BH194" s="133"/>
      <c r="BI194" s="133"/>
      <c r="BJ194" s="133"/>
      <c r="BK194" s="133"/>
      <c r="BL194" s="133"/>
      <c r="BM194" s="133"/>
      <c r="BN194" s="133"/>
      <c r="BO194" s="133"/>
      <c r="BP194" s="133"/>
      <c r="BQ194" s="133"/>
      <c r="BR194" s="133"/>
    </row>
    <row r="195" spans="16:70" s="3" customFormat="1" x14ac:dyDescent="0.2"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43"/>
      <c r="AB195" s="43"/>
      <c r="AC195" s="43"/>
      <c r="AD195" s="4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133"/>
      <c r="BB195" s="133"/>
      <c r="BC195" s="133"/>
      <c r="BD195" s="133"/>
      <c r="BE195" s="133"/>
      <c r="BF195" s="133"/>
      <c r="BG195" s="133"/>
      <c r="BH195" s="133"/>
      <c r="BI195" s="133"/>
      <c r="BJ195" s="133"/>
      <c r="BK195" s="133"/>
      <c r="BL195" s="133"/>
      <c r="BM195" s="133"/>
      <c r="BN195" s="133"/>
      <c r="BO195" s="133"/>
      <c r="BP195" s="133"/>
      <c r="BQ195" s="133"/>
      <c r="BR195" s="133"/>
    </row>
    <row r="196" spans="16:70" s="3" customFormat="1" x14ac:dyDescent="0.2"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43"/>
      <c r="AB196" s="43"/>
      <c r="AC196" s="43"/>
      <c r="AD196" s="4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133"/>
      <c r="BB196" s="133"/>
      <c r="BC196" s="133"/>
      <c r="BD196" s="133"/>
      <c r="BE196" s="133"/>
      <c r="BF196" s="133"/>
      <c r="BG196" s="133"/>
      <c r="BH196" s="133"/>
      <c r="BI196" s="133"/>
      <c r="BJ196" s="133"/>
      <c r="BK196" s="133"/>
      <c r="BL196" s="133"/>
      <c r="BM196" s="133"/>
      <c r="BN196" s="133"/>
      <c r="BO196" s="133"/>
      <c r="BP196" s="133"/>
      <c r="BQ196" s="133"/>
      <c r="BR196" s="133"/>
    </row>
    <row r="197" spans="16:70" s="3" customFormat="1" x14ac:dyDescent="0.2"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43"/>
      <c r="AB197" s="43"/>
      <c r="AC197" s="43"/>
      <c r="AD197" s="4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133"/>
      <c r="BB197" s="133"/>
      <c r="BC197" s="133"/>
      <c r="BD197" s="133"/>
      <c r="BE197" s="133"/>
      <c r="BF197" s="133"/>
      <c r="BG197" s="133"/>
      <c r="BH197" s="133"/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/>
    </row>
    <row r="198" spans="16:70" s="3" customFormat="1" x14ac:dyDescent="0.2"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43"/>
      <c r="AB198" s="43"/>
      <c r="AC198" s="43"/>
      <c r="AD198" s="4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133"/>
      <c r="BB198" s="133"/>
      <c r="BC198" s="133"/>
      <c r="BD198" s="133"/>
      <c r="BE198" s="133"/>
      <c r="BF198" s="133"/>
      <c r="BG198" s="133"/>
      <c r="BH198" s="133"/>
      <c r="BI198" s="133"/>
      <c r="BJ198" s="133"/>
      <c r="BK198" s="133"/>
      <c r="BL198" s="133"/>
      <c r="BM198" s="133"/>
      <c r="BN198" s="133"/>
      <c r="BO198" s="133"/>
      <c r="BP198" s="133"/>
      <c r="BQ198" s="133"/>
      <c r="BR198" s="133"/>
    </row>
    <row r="199" spans="16:70" s="3" customFormat="1" x14ac:dyDescent="0.2"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43"/>
      <c r="AB199" s="43"/>
      <c r="AC199" s="43"/>
      <c r="AD199" s="4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133"/>
      <c r="BB199" s="133"/>
      <c r="BC199" s="133"/>
      <c r="BD199" s="133"/>
      <c r="BE199" s="133"/>
      <c r="BF199" s="133"/>
      <c r="BG199" s="133"/>
      <c r="BH199" s="133"/>
      <c r="BI199" s="133"/>
      <c r="BJ199" s="133"/>
      <c r="BK199" s="133"/>
      <c r="BL199" s="133"/>
      <c r="BM199" s="133"/>
      <c r="BN199" s="133"/>
      <c r="BO199" s="133"/>
      <c r="BP199" s="133"/>
      <c r="BQ199" s="133"/>
      <c r="BR199" s="133"/>
    </row>
    <row r="200" spans="16:70" s="3" customFormat="1" x14ac:dyDescent="0.2"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43"/>
      <c r="AB200" s="43"/>
      <c r="AC200" s="43"/>
      <c r="AD200" s="4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133"/>
      <c r="BB200" s="133"/>
      <c r="BC200" s="133"/>
      <c r="BD200" s="133"/>
      <c r="BE200" s="133"/>
      <c r="BF200" s="133"/>
      <c r="BG200" s="133"/>
      <c r="BH200" s="133"/>
      <c r="BI200" s="133"/>
      <c r="BJ200" s="133"/>
      <c r="BK200" s="133"/>
      <c r="BL200" s="133"/>
      <c r="BM200" s="133"/>
      <c r="BN200" s="133"/>
      <c r="BO200" s="133"/>
      <c r="BP200" s="133"/>
      <c r="BQ200" s="133"/>
      <c r="BR200" s="133"/>
    </row>
    <row r="201" spans="16:70" s="3" customFormat="1" x14ac:dyDescent="0.2"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43"/>
      <c r="AB201" s="43"/>
      <c r="AC201" s="43"/>
      <c r="AD201" s="4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133"/>
      <c r="BB201" s="133"/>
      <c r="BC201" s="133"/>
      <c r="BD201" s="133"/>
      <c r="BE201" s="133"/>
      <c r="BF201" s="133"/>
      <c r="BG201" s="133"/>
      <c r="BH201" s="133"/>
      <c r="BI201" s="133"/>
      <c r="BJ201" s="133"/>
      <c r="BK201" s="133"/>
      <c r="BL201" s="133"/>
      <c r="BM201" s="133"/>
      <c r="BN201" s="133"/>
      <c r="BO201" s="133"/>
      <c r="BP201" s="133"/>
      <c r="BQ201" s="133"/>
      <c r="BR201" s="133"/>
    </row>
    <row r="202" spans="16:70" s="3" customFormat="1" x14ac:dyDescent="0.2"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43"/>
      <c r="AB202" s="43"/>
      <c r="AC202" s="43"/>
      <c r="AD202" s="4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  <c r="BM202" s="133"/>
      <c r="BN202" s="133"/>
      <c r="BO202" s="133"/>
      <c r="BP202" s="133"/>
      <c r="BQ202" s="133"/>
      <c r="BR202" s="133"/>
    </row>
    <row r="203" spans="16:70" s="3" customFormat="1" x14ac:dyDescent="0.2"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43"/>
      <c r="AB203" s="43"/>
      <c r="AC203" s="43"/>
      <c r="AD203" s="4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133"/>
      <c r="BB203" s="133"/>
      <c r="BC203" s="133"/>
      <c r="BD203" s="133"/>
      <c r="BE203" s="133"/>
      <c r="BF203" s="133"/>
      <c r="BG203" s="133"/>
      <c r="BH203" s="133"/>
      <c r="BI203" s="133"/>
      <c r="BJ203" s="133"/>
      <c r="BK203" s="133"/>
      <c r="BL203" s="133"/>
      <c r="BM203" s="133"/>
      <c r="BN203" s="133"/>
      <c r="BO203" s="133"/>
      <c r="BP203" s="133"/>
      <c r="BQ203" s="133"/>
      <c r="BR203" s="133"/>
    </row>
    <row r="204" spans="16:70" s="3" customFormat="1" x14ac:dyDescent="0.2"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43"/>
      <c r="AB204" s="43"/>
      <c r="AC204" s="43"/>
      <c r="AD204" s="4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133"/>
      <c r="BB204" s="133"/>
      <c r="BC204" s="133"/>
      <c r="BD204" s="133"/>
      <c r="BE204" s="133"/>
      <c r="BF204" s="133"/>
      <c r="BG204" s="133"/>
      <c r="BH204" s="133"/>
      <c r="BI204" s="133"/>
      <c r="BJ204" s="133"/>
      <c r="BK204" s="133"/>
      <c r="BL204" s="133"/>
      <c r="BM204" s="133"/>
      <c r="BN204" s="133"/>
      <c r="BO204" s="133"/>
      <c r="BP204" s="133"/>
      <c r="BQ204" s="133"/>
      <c r="BR204" s="133"/>
    </row>
    <row r="205" spans="16:70" s="3" customFormat="1" x14ac:dyDescent="0.2"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43"/>
      <c r="AB205" s="43"/>
      <c r="AC205" s="43"/>
      <c r="AD205" s="4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133"/>
      <c r="BB205" s="133"/>
      <c r="BC205" s="133"/>
      <c r="BD205" s="133"/>
      <c r="BE205" s="133"/>
      <c r="BF205" s="133"/>
      <c r="BG205" s="133"/>
      <c r="BH205" s="133"/>
      <c r="BI205" s="133"/>
      <c r="BJ205" s="133"/>
      <c r="BK205" s="133"/>
      <c r="BL205" s="133"/>
      <c r="BM205" s="133"/>
      <c r="BN205" s="133"/>
      <c r="BO205" s="133"/>
      <c r="BP205" s="133"/>
      <c r="BQ205" s="133"/>
      <c r="BR205" s="133"/>
    </row>
    <row r="206" spans="16:70" s="3" customFormat="1" x14ac:dyDescent="0.2"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43"/>
      <c r="AB206" s="43"/>
      <c r="AC206" s="43"/>
      <c r="AD206" s="4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133"/>
      <c r="BB206" s="133"/>
      <c r="BC206" s="133"/>
      <c r="BD206" s="133"/>
      <c r="BE206" s="133"/>
      <c r="BF206" s="133"/>
      <c r="BG206" s="133"/>
      <c r="BH206" s="133"/>
      <c r="BI206" s="133"/>
      <c r="BJ206" s="133"/>
      <c r="BK206" s="133"/>
      <c r="BL206" s="133"/>
      <c r="BM206" s="133"/>
      <c r="BN206" s="133"/>
      <c r="BO206" s="133"/>
      <c r="BP206" s="133"/>
      <c r="BQ206" s="133"/>
      <c r="BR206" s="133"/>
    </row>
    <row r="207" spans="16:70" s="3" customFormat="1" x14ac:dyDescent="0.2"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43"/>
      <c r="AB207" s="43"/>
      <c r="AC207" s="43"/>
      <c r="AD207" s="4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133"/>
      <c r="BB207" s="133"/>
      <c r="BC207" s="133"/>
      <c r="BD207" s="133"/>
      <c r="BE207" s="133"/>
      <c r="BF207" s="133"/>
      <c r="BG207" s="133"/>
      <c r="BH207" s="133"/>
      <c r="BI207" s="133"/>
      <c r="BJ207" s="133"/>
      <c r="BK207" s="133"/>
      <c r="BL207" s="133"/>
      <c r="BM207" s="133"/>
      <c r="BN207" s="133"/>
      <c r="BO207" s="133"/>
      <c r="BP207" s="133"/>
      <c r="BQ207" s="133"/>
      <c r="BR207" s="133"/>
    </row>
    <row r="208" spans="16:70" s="3" customFormat="1" x14ac:dyDescent="0.2"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43"/>
      <c r="AB208" s="43"/>
      <c r="AC208" s="43"/>
      <c r="AD208" s="4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N208" s="133"/>
      <c r="BO208" s="133"/>
      <c r="BP208" s="133"/>
      <c r="BQ208" s="133"/>
      <c r="BR208" s="133"/>
    </row>
    <row r="209" spans="16:70" s="3" customFormat="1" x14ac:dyDescent="0.2"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43"/>
      <c r="AB209" s="43"/>
      <c r="AC209" s="43"/>
      <c r="AD209" s="4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133"/>
      <c r="BB209" s="133"/>
      <c r="BC209" s="133"/>
      <c r="BD209" s="133"/>
      <c r="BE209" s="133"/>
      <c r="BF209" s="133"/>
      <c r="BG209" s="133"/>
      <c r="BH209" s="133"/>
      <c r="BI209" s="133"/>
      <c r="BJ209" s="133"/>
      <c r="BK209" s="133"/>
      <c r="BL209" s="133"/>
      <c r="BM209" s="133"/>
      <c r="BN209" s="133"/>
      <c r="BO209" s="133"/>
      <c r="BP209" s="133"/>
      <c r="BQ209" s="133"/>
      <c r="BR209" s="133"/>
    </row>
    <row r="210" spans="16:70" s="3" customFormat="1" x14ac:dyDescent="0.2"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43"/>
      <c r="AB210" s="43"/>
      <c r="AC210" s="43"/>
      <c r="AD210" s="4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133"/>
      <c r="BB210" s="133"/>
      <c r="BC210" s="133"/>
      <c r="BD210" s="133"/>
      <c r="BE210" s="133"/>
      <c r="BF210" s="133"/>
      <c r="BG210" s="133"/>
      <c r="BH210" s="133"/>
      <c r="BI210" s="133"/>
      <c r="BJ210" s="133"/>
      <c r="BK210" s="133"/>
      <c r="BL210" s="133"/>
      <c r="BM210" s="133"/>
      <c r="BN210" s="133"/>
      <c r="BO210" s="133"/>
      <c r="BP210" s="133"/>
      <c r="BQ210" s="133"/>
      <c r="BR210" s="133"/>
    </row>
    <row r="211" spans="16:70" s="3" customFormat="1" x14ac:dyDescent="0.2"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43"/>
      <c r="AB211" s="43"/>
      <c r="AC211" s="43"/>
      <c r="AD211" s="4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133"/>
      <c r="BB211" s="133"/>
      <c r="BC211" s="133"/>
      <c r="BD211" s="133"/>
      <c r="BE211" s="133"/>
      <c r="BF211" s="133"/>
      <c r="BG211" s="133"/>
      <c r="BH211" s="133"/>
      <c r="BI211" s="133"/>
      <c r="BJ211" s="133"/>
      <c r="BK211" s="133"/>
      <c r="BL211" s="133"/>
      <c r="BM211" s="133"/>
      <c r="BN211" s="133"/>
      <c r="BO211" s="133"/>
      <c r="BP211" s="133"/>
      <c r="BQ211" s="133"/>
      <c r="BR211" s="133"/>
    </row>
    <row r="212" spans="16:70" s="3" customFormat="1" x14ac:dyDescent="0.2"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43"/>
      <c r="AB212" s="43"/>
      <c r="AC212" s="43"/>
      <c r="AD212" s="4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133"/>
      <c r="BB212" s="133"/>
      <c r="BC212" s="133"/>
      <c r="BD212" s="133"/>
      <c r="BE212" s="133"/>
      <c r="BF212" s="133"/>
      <c r="BG212" s="133"/>
      <c r="BH212" s="133"/>
      <c r="BI212" s="133"/>
      <c r="BJ212" s="133"/>
      <c r="BK212" s="133"/>
      <c r="BL212" s="133"/>
      <c r="BM212" s="133"/>
      <c r="BN212" s="133"/>
      <c r="BO212" s="133"/>
      <c r="BP212" s="133"/>
      <c r="BQ212" s="133"/>
      <c r="BR212" s="133"/>
    </row>
    <row r="213" spans="16:70" s="3" customFormat="1" x14ac:dyDescent="0.2"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43"/>
      <c r="AB213" s="43"/>
      <c r="AC213" s="43"/>
      <c r="AD213" s="4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133"/>
      <c r="BB213" s="133"/>
      <c r="BC213" s="133"/>
      <c r="BD213" s="133"/>
      <c r="BE213" s="133"/>
      <c r="BF213" s="133"/>
      <c r="BG213" s="133"/>
      <c r="BH213" s="133"/>
      <c r="BI213" s="133"/>
      <c r="BJ213" s="133"/>
      <c r="BK213" s="133"/>
      <c r="BL213" s="133"/>
      <c r="BM213" s="133"/>
      <c r="BN213" s="133"/>
      <c r="BO213" s="133"/>
      <c r="BP213" s="133"/>
      <c r="BQ213" s="133"/>
      <c r="BR213" s="133"/>
    </row>
    <row r="214" spans="16:70" s="3" customFormat="1" x14ac:dyDescent="0.2"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43"/>
      <c r="AB214" s="43"/>
      <c r="AC214" s="43"/>
      <c r="AD214" s="4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133"/>
      <c r="BB214" s="133"/>
      <c r="BC214" s="133"/>
      <c r="BD214" s="133"/>
      <c r="BE214" s="133"/>
      <c r="BF214" s="133"/>
      <c r="BG214" s="133"/>
      <c r="BH214" s="133"/>
      <c r="BI214" s="133"/>
      <c r="BJ214" s="133"/>
      <c r="BK214" s="133"/>
      <c r="BL214" s="133"/>
      <c r="BM214" s="133"/>
      <c r="BN214" s="133"/>
      <c r="BO214" s="133"/>
      <c r="BP214" s="133"/>
      <c r="BQ214" s="133"/>
      <c r="BR214" s="133"/>
    </row>
    <row r="215" spans="16:70" s="3" customFormat="1" x14ac:dyDescent="0.2"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43"/>
      <c r="AB215" s="43"/>
      <c r="AC215" s="43"/>
      <c r="AD215" s="4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133"/>
      <c r="BB215" s="133"/>
      <c r="BC215" s="133"/>
      <c r="BD215" s="133"/>
      <c r="BE215" s="133"/>
      <c r="BF215" s="133"/>
      <c r="BG215" s="133"/>
      <c r="BH215" s="133"/>
      <c r="BI215" s="133"/>
      <c r="BJ215" s="133"/>
      <c r="BK215" s="133"/>
      <c r="BL215" s="133"/>
      <c r="BM215" s="133"/>
      <c r="BN215" s="133"/>
      <c r="BO215" s="133"/>
      <c r="BP215" s="133"/>
      <c r="BQ215" s="133"/>
      <c r="BR215" s="133"/>
    </row>
    <row r="216" spans="16:70" s="3" customFormat="1" x14ac:dyDescent="0.2"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43"/>
      <c r="AB216" s="43"/>
      <c r="AC216" s="43"/>
      <c r="AD216" s="4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133"/>
      <c r="BB216" s="133"/>
      <c r="BC216" s="133"/>
      <c r="BD216" s="133"/>
      <c r="BE216" s="133"/>
      <c r="BF216" s="133"/>
      <c r="BG216" s="133"/>
      <c r="BH216" s="133"/>
      <c r="BI216" s="133"/>
      <c r="BJ216" s="133"/>
      <c r="BK216" s="133"/>
      <c r="BL216" s="133"/>
      <c r="BM216" s="133"/>
      <c r="BN216" s="133"/>
      <c r="BO216" s="133"/>
      <c r="BP216" s="133"/>
      <c r="BQ216" s="133"/>
      <c r="BR216" s="133"/>
    </row>
    <row r="217" spans="16:70" s="3" customFormat="1" x14ac:dyDescent="0.2"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43"/>
      <c r="AB217" s="43"/>
      <c r="AC217" s="43"/>
      <c r="AD217" s="4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133"/>
      <c r="BB217" s="133"/>
      <c r="BC217" s="133"/>
      <c r="BD217" s="133"/>
      <c r="BE217" s="133"/>
      <c r="BF217" s="133"/>
      <c r="BG217" s="133"/>
      <c r="BH217" s="133"/>
      <c r="BI217" s="133"/>
      <c r="BJ217" s="133"/>
      <c r="BK217" s="133"/>
      <c r="BL217" s="133"/>
      <c r="BM217" s="133"/>
      <c r="BN217" s="133"/>
      <c r="BO217" s="133"/>
      <c r="BP217" s="133"/>
      <c r="BQ217" s="133"/>
      <c r="BR217" s="133"/>
    </row>
    <row r="218" spans="16:70" s="3" customFormat="1" x14ac:dyDescent="0.2"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43"/>
      <c r="AB218" s="43"/>
      <c r="AC218" s="43"/>
      <c r="AD218" s="4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133"/>
      <c r="BB218" s="133"/>
      <c r="BC218" s="133"/>
      <c r="BD218" s="133"/>
      <c r="BE218" s="133"/>
      <c r="BF218" s="133"/>
      <c r="BG218" s="133"/>
      <c r="BH218" s="133"/>
      <c r="BI218" s="133"/>
      <c r="BJ218" s="133"/>
      <c r="BK218" s="133"/>
      <c r="BL218" s="133"/>
      <c r="BM218" s="133"/>
      <c r="BN218" s="133"/>
      <c r="BO218" s="133"/>
      <c r="BP218" s="133"/>
      <c r="BQ218" s="133"/>
      <c r="BR218" s="133"/>
    </row>
    <row r="219" spans="16:70" s="3" customFormat="1" x14ac:dyDescent="0.2"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43"/>
      <c r="AB219" s="43"/>
      <c r="AC219" s="43"/>
      <c r="AD219" s="4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133"/>
      <c r="BB219" s="133"/>
      <c r="BC219" s="133"/>
      <c r="BD219" s="133"/>
      <c r="BE219" s="133"/>
      <c r="BF219" s="133"/>
      <c r="BG219" s="133"/>
      <c r="BH219" s="133"/>
      <c r="BI219" s="133"/>
      <c r="BJ219" s="133"/>
      <c r="BK219" s="133"/>
      <c r="BL219" s="133"/>
      <c r="BM219" s="133"/>
      <c r="BN219" s="133"/>
      <c r="BO219" s="133"/>
      <c r="BP219" s="133"/>
      <c r="BQ219" s="133"/>
      <c r="BR219" s="133"/>
    </row>
    <row r="220" spans="16:70" s="3" customFormat="1" x14ac:dyDescent="0.2"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43"/>
      <c r="AB220" s="43"/>
      <c r="AC220" s="43"/>
      <c r="AD220" s="4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133"/>
      <c r="BB220" s="133"/>
      <c r="BC220" s="133"/>
      <c r="BD220" s="133"/>
      <c r="BE220" s="133"/>
      <c r="BF220" s="133"/>
      <c r="BG220" s="133"/>
      <c r="BH220" s="133"/>
      <c r="BI220" s="133"/>
      <c r="BJ220" s="133"/>
      <c r="BK220" s="133"/>
      <c r="BL220" s="133"/>
      <c r="BM220" s="133"/>
      <c r="BN220" s="133"/>
      <c r="BO220" s="133"/>
      <c r="BP220" s="133"/>
      <c r="BQ220" s="133"/>
      <c r="BR220" s="133"/>
    </row>
    <row r="221" spans="16:70" s="3" customFormat="1" x14ac:dyDescent="0.2"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43"/>
      <c r="AB221" s="43"/>
      <c r="AC221" s="43"/>
      <c r="AD221" s="4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133"/>
      <c r="BB221" s="133"/>
      <c r="BC221" s="133"/>
      <c r="BD221" s="133"/>
      <c r="BE221" s="133"/>
      <c r="BF221" s="133"/>
      <c r="BG221" s="133"/>
      <c r="BH221" s="133"/>
      <c r="BI221" s="133"/>
      <c r="BJ221" s="133"/>
      <c r="BK221" s="133"/>
      <c r="BL221" s="133"/>
      <c r="BM221" s="133"/>
      <c r="BN221" s="133"/>
      <c r="BO221" s="133"/>
      <c r="BP221" s="133"/>
      <c r="BQ221" s="133"/>
      <c r="BR221" s="133"/>
    </row>
    <row r="222" spans="16:70" s="3" customFormat="1" x14ac:dyDescent="0.2"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43"/>
      <c r="AB222" s="43"/>
      <c r="AC222" s="43"/>
      <c r="AD222" s="4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133"/>
      <c r="BB222" s="133"/>
      <c r="BC222" s="133"/>
      <c r="BD222" s="133"/>
      <c r="BE222" s="133"/>
      <c r="BF222" s="133"/>
      <c r="BG222" s="133"/>
      <c r="BH222" s="133"/>
      <c r="BI222" s="133"/>
      <c r="BJ222" s="133"/>
      <c r="BK222" s="133"/>
      <c r="BL222" s="133"/>
      <c r="BM222" s="133"/>
      <c r="BN222" s="133"/>
      <c r="BO222" s="133"/>
      <c r="BP222" s="133"/>
      <c r="BQ222" s="133"/>
      <c r="BR222" s="133"/>
    </row>
    <row r="223" spans="16:70" s="3" customFormat="1" x14ac:dyDescent="0.2"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43"/>
      <c r="AB223" s="43"/>
      <c r="AC223" s="43"/>
      <c r="AD223" s="4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133"/>
      <c r="BB223" s="133"/>
      <c r="BC223" s="133"/>
      <c r="BD223" s="133"/>
      <c r="BE223" s="133"/>
      <c r="BF223" s="133"/>
      <c r="BG223" s="133"/>
      <c r="BH223" s="133"/>
      <c r="BI223" s="133"/>
      <c r="BJ223" s="133"/>
      <c r="BK223" s="133"/>
      <c r="BL223" s="133"/>
      <c r="BM223" s="133"/>
      <c r="BN223" s="133"/>
      <c r="BO223" s="133"/>
      <c r="BP223" s="133"/>
      <c r="BQ223" s="133"/>
      <c r="BR223" s="133"/>
    </row>
    <row r="224" spans="16:70" s="3" customFormat="1" x14ac:dyDescent="0.2"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43"/>
      <c r="AB224" s="43"/>
      <c r="AC224" s="43"/>
      <c r="AD224" s="4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133"/>
      <c r="BB224" s="133"/>
      <c r="BC224" s="133"/>
      <c r="BD224" s="133"/>
      <c r="BE224" s="133"/>
      <c r="BF224" s="133"/>
      <c r="BG224" s="133"/>
      <c r="BH224" s="133"/>
      <c r="BI224" s="133"/>
      <c r="BJ224" s="133"/>
      <c r="BK224" s="133"/>
      <c r="BL224" s="133"/>
      <c r="BM224" s="133"/>
      <c r="BN224" s="133"/>
      <c r="BO224" s="133"/>
      <c r="BP224" s="133"/>
      <c r="BQ224" s="133"/>
      <c r="BR224" s="133"/>
    </row>
    <row r="225" spans="16:70" s="3" customFormat="1" x14ac:dyDescent="0.2"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43"/>
      <c r="AB225" s="43"/>
      <c r="AC225" s="43"/>
      <c r="AD225" s="4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133"/>
      <c r="BB225" s="133"/>
      <c r="BC225" s="133"/>
      <c r="BD225" s="133"/>
      <c r="BE225" s="133"/>
      <c r="BF225" s="133"/>
      <c r="BG225" s="133"/>
      <c r="BH225" s="133"/>
      <c r="BI225" s="133"/>
      <c r="BJ225" s="133"/>
      <c r="BK225" s="133"/>
      <c r="BL225" s="133"/>
      <c r="BM225" s="133"/>
      <c r="BN225" s="133"/>
      <c r="BO225" s="133"/>
      <c r="BP225" s="133"/>
      <c r="BQ225" s="133"/>
      <c r="BR225" s="133"/>
    </row>
    <row r="226" spans="16:70" s="3" customFormat="1" x14ac:dyDescent="0.2"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43"/>
      <c r="AB226" s="43"/>
      <c r="AC226" s="43"/>
      <c r="AD226" s="4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133"/>
      <c r="BB226" s="133"/>
      <c r="BC226" s="133"/>
      <c r="BD226" s="133"/>
      <c r="BE226" s="133"/>
      <c r="BF226" s="133"/>
      <c r="BG226" s="133"/>
      <c r="BH226" s="133"/>
      <c r="BI226" s="133"/>
      <c r="BJ226" s="133"/>
      <c r="BK226" s="133"/>
      <c r="BL226" s="133"/>
      <c r="BM226" s="133"/>
      <c r="BN226" s="133"/>
      <c r="BO226" s="133"/>
      <c r="BP226" s="133"/>
      <c r="BQ226" s="133"/>
      <c r="BR226" s="133"/>
    </row>
    <row r="227" spans="16:70" s="3" customFormat="1" x14ac:dyDescent="0.2"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43"/>
      <c r="AB227" s="43"/>
      <c r="AC227" s="43"/>
      <c r="AD227" s="4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133"/>
      <c r="BB227" s="133"/>
      <c r="BC227" s="133"/>
      <c r="BD227" s="133"/>
      <c r="BE227" s="133"/>
      <c r="BF227" s="133"/>
      <c r="BG227" s="133"/>
      <c r="BH227" s="133"/>
      <c r="BI227" s="133"/>
      <c r="BJ227" s="133"/>
      <c r="BK227" s="133"/>
      <c r="BL227" s="133"/>
      <c r="BM227" s="133"/>
      <c r="BN227" s="133"/>
      <c r="BO227" s="133"/>
      <c r="BP227" s="133"/>
      <c r="BQ227" s="133"/>
      <c r="BR227" s="133"/>
    </row>
    <row r="228" spans="16:70" s="3" customFormat="1" x14ac:dyDescent="0.2"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43"/>
      <c r="AB228" s="43"/>
      <c r="AC228" s="43"/>
      <c r="AD228" s="4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133"/>
      <c r="BB228" s="133"/>
      <c r="BC228" s="133"/>
      <c r="BD228" s="133"/>
      <c r="BE228" s="133"/>
      <c r="BF228" s="133"/>
      <c r="BG228" s="133"/>
      <c r="BH228" s="133"/>
      <c r="BI228" s="133"/>
      <c r="BJ228" s="133"/>
      <c r="BK228" s="133"/>
      <c r="BL228" s="133"/>
      <c r="BM228" s="133"/>
      <c r="BN228" s="133"/>
      <c r="BO228" s="133"/>
      <c r="BP228" s="133"/>
      <c r="BQ228" s="133"/>
      <c r="BR228" s="133"/>
    </row>
    <row r="229" spans="16:70" s="3" customFormat="1" x14ac:dyDescent="0.2"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43"/>
      <c r="AB229" s="43"/>
      <c r="AC229" s="43"/>
      <c r="AD229" s="4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133"/>
      <c r="BB229" s="133"/>
      <c r="BC229" s="133"/>
      <c r="BD229" s="133"/>
      <c r="BE229" s="133"/>
      <c r="BF229" s="133"/>
      <c r="BG229" s="133"/>
      <c r="BH229" s="133"/>
      <c r="BI229" s="133"/>
      <c r="BJ229" s="133"/>
      <c r="BK229" s="133"/>
      <c r="BL229" s="133"/>
      <c r="BM229" s="133"/>
      <c r="BN229" s="133"/>
      <c r="BO229" s="133"/>
      <c r="BP229" s="133"/>
      <c r="BQ229" s="133"/>
      <c r="BR229" s="133"/>
    </row>
    <row r="230" spans="16:70" s="3" customFormat="1" x14ac:dyDescent="0.2"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43"/>
      <c r="AB230" s="43"/>
      <c r="AC230" s="43"/>
      <c r="AD230" s="4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133"/>
      <c r="BB230" s="133"/>
      <c r="BC230" s="133"/>
      <c r="BD230" s="133"/>
      <c r="BE230" s="133"/>
      <c r="BF230" s="133"/>
      <c r="BG230" s="133"/>
      <c r="BH230" s="133"/>
      <c r="BI230" s="133"/>
      <c r="BJ230" s="133"/>
      <c r="BK230" s="133"/>
      <c r="BL230" s="133"/>
      <c r="BM230" s="133"/>
      <c r="BN230" s="133"/>
      <c r="BO230" s="133"/>
      <c r="BP230" s="133"/>
      <c r="BQ230" s="133"/>
      <c r="BR230" s="133"/>
    </row>
    <row r="231" spans="16:70" s="3" customFormat="1" x14ac:dyDescent="0.2"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43"/>
      <c r="AB231" s="43"/>
      <c r="AC231" s="43"/>
      <c r="AD231" s="4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133"/>
      <c r="BB231" s="133"/>
      <c r="BC231" s="133"/>
      <c r="BD231" s="133"/>
      <c r="BE231" s="133"/>
      <c r="BF231" s="133"/>
      <c r="BG231" s="133"/>
      <c r="BH231" s="133"/>
      <c r="BI231" s="133"/>
      <c r="BJ231" s="133"/>
      <c r="BK231" s="133"/>
      <c r="BL231" s="133"/>
      <c r="BM231" s="133"/>
      <c r="BN231" s="133"/>
      <c r="BO231" s="133"/>
      <c r="BP231" s="133"/>
      <c r="BQ231" s="133"/>
      <c r="BR231" s="133"/>
    </row>
    <row r="232" spans="16:70" s="3" customFormat="1" x14ac:dyDescent="0.2"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43"/>
      <c r="AB232" s="43"/>
      <c r="AC232" s="43"/>
      <c r="AD232" s="4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133"/>
      <c r="BB232" s="133"/>
      <c r="BC232" s="133"/>
      <c r="BD232" s="133"/>
      <c r="BE232" s="133"/>
      <c r="BF232" s="133"/>
      <c r="BG232" s="133"/>
      <c r="BH232" s="133"/>
      <c r="BI232" s="133"/>
      <c r="BJ232" s="133"/>
      <c r="BK232" s="133"/>
      <c r="BL232" s="133"/>
      <c r="BM232" s="133"/>
      <c r="BN232" s="133"/>
      <c r="BO232" s="133"/>
      <c r="BP232" s="133"/>
      <c r="BQ232" s="133"/>
      <c r="BR232" s="133"/>
    </row>
    <row r="233" spans="16:70" s="3" customFormat="1" x14ac:dyDescent="0.2"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43"/>
      <c r="AB233" s="43"/>
      <c r="AC233" s="43"/>
      <c r="AD233" s="4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133"/>
      <c r="BB233" s="133"/>
      <c r="BC233" s="133"/>
      <c r="BD233" s="133"/>
      <c r="BE233" s="133"/>
      <c r="BF233" s="133"/>
      <c r="BG233" s="133"/>
      <c r="BH233" s="133"/>
      <c r="BI233" s="133"/>
      <c r="BJ233" s="133"/>
      <c r="BK233" s="133"/>
      <c r="BL233" s="133"/>
      <c r="BM233" s="133"/>
      <c r="BN233" s="133"/>
      <c r="BO233" s="133"/>
      <c r="BP233" s="133"/>
      <c r="BQ233" s="133"/>
      <c r="BR233" s="133"/>
    </row>
    <row r="234" spans="16:70" s="3" customFormat="1" x14ac:dyDescent="0.2"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43"/>
      <c r="AB234" s="43"/>
      <c r="AC234" s="43"/>
      <c r="AD234" s="4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133"/>
      <c r="BB234" s="133"/>
      <c r="BC234" s="133"/>
      <c r="BD234" s="133"/>
      <c r="BE234" s="133"/>
      <c r="BF234" s="133"/>
      <c r="BG234" s="133"/>
      <c r="BH234" s="133"/>
      <c r="BI234" s="133"/>
      <c r="BJ234" s="133"/>
      <c r="BK234" s="133"/>
      <c r="BL234" s="133"/>
      <c r="BM234" s="133"/>
      <c r="BN234" s="133"/>
      <c r="BO234" s="133"/>
      <c r="BP234" s="133"/>
      <c r="BQ234" s="133"/>
      <c r="BR234" s="133"/>
    </row>
    <row r="235" spans="16:70" s="3" customFormat="1" x14ac:dyDescent="0.2"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43"/>
      <c r="AB235" s="43"/>
      <c r="AC235" s="43"/>
      <c r="AD235" s="4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133"/>
      <c r="BB235" s="133"/>
      <c r="BC235" s="133"/>
      <c r="BD235" s="133"/>
      <c r="BE235" s="133"/>
      <c r="BF235" s="133"/>
      <c r="BG235" s="133"/>
      <c r="BH235" s="133"/>
      <c r="BI235" s="133"/>
      <c r="BJ235" s="133"/>
      <c r="BK235" s="133"/>
      <c r="BL235" s="133"/>
      <c r="BM235" s="133"/>
      <c r="BN235" s="133"/>
      <c r="BO235" s="133"/>
      <c r="BP235" s="133"/>
      <c r="BQ235" s="133"/>
      <c r="BR235" s="133"/>
    </row>
    <row r="236" spans="16:70" s="3" customFormat="1" x14ac:dyDescent="0.2"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43"/>
      <c r="AB236" s="43"/>
      <c r="AC236" s="43"/>
      <c r="AD236" s="4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133"/>
      <c r="BB236" s="133"/>
      <c r="BC236" s="133"/>
      <c r="BD236" s="133"/>
      <c r="BE236" s="133"/>
      <c r="BF236" s="133"/>
      <c r="BG236" s="133"/>
      <c r="BH236" s="133"/>
      <c r="BI236" s="133"/>
      <c r="BJ236" s="133"/>
      <c r="BK236" s="133"/>
      <c r="BL236" s="133"/>
      <c r="BM236" s="133"/>
      <c r="BN236" s="133"/>
      <c r="BO236" s="133"/>
      <c r="BP236" s="133"/>
      <c r="BQ236" s="133"/>
      <c r="BR236" s="133"/>
    </row>
    <row r="237" spans="16:70" s="3" customFormat="1" x14ac:dyDescent="0.2"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43"/>
      <c r="AB237" s="43"/>
      <c r="AC237" s="43"/>
      <c r="AD237" s="4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133"/>
      <c r="BB237" s="133"/>
      <c r="BC237" s="133"/>
      <c r="BD237" s="133"/>
      <c r="BE237" s="133"/>
      <c r="BF237" s="133"/>
      <c r="BG237" s="133"/>
      <c r="BH237" s="133"/>
      <c r="BI237" s="133"/>
      <c r="BJ237" s="133"/>
      <c r="BK237" s="133"/>
      <c r="BL237" s="133"/>
      <c r="BM237" s="133"/>
      <c r="BN237" s="133"/>
      <c r="BO237" s="133"/>
      <c r="BP237" s="133"/>
      <c r="BQ237" s="133"/>
      <c r="BR237" s="133"/>
    </row>
    <row r="238" spans="16:70" s="3" customFormat="1" x14ac:dyDescent="0.2"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43"/>
      <c r="AB238" s="43"/>
      <c r="AC238" s="43"/>
      <c r="AD238" s="4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  <c r="BM238" s="133"/>
      <c r="BN238" s="133"/>
      <c r="BO238" s="133"/>
      <c r="BP238" s="133"/>
      <c r="BQ238" s="133"/>
      <c r="BR238" s="133"/>
    </row>
    <row r="239" spans="16:70" s="3" customFormat="1" x14ac:dyDescent="0.2"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43"/>
      <c r="AB239" s="43"/>
      <c r="AC239" s="43"/>
      <c r="AD239" s="4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133"/>
      <c r="BB239" s="133"/>
      <c r="BC239" s="133"/>
      <c r="BD239" s="133"/>
      <c r="BE239" s="133"/>
      <c r="BF239" s="133"/>
      <c r="BG239" s="133"/>
      <c r="BH239" s="133"/>
      <c r="BI239" s="133"/>
      <c r="BJ239" s="133"/>
      <c r="BK239" s="133"/>
      <c r="BL239" s="133"/>
      <c r="BM239" s="133"/>
      <c r="BN239" s="133"/>
      <c r="BO239" s="133"/>
      <c r="BP239" s="133"/>
      <c r="BQ239" s="133"/>
      <c r="BR239" s="133"/>
    </row>
    <row r="240" spans="16:70" s="3" customFormat="1" x14ac:dyDescent="0.2"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43"/>
      <c r="AB240" s="43"/>
      <c r="AC240" s="43"/>
      <c r="AD240" s="4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133"/>
      <c r="BB240" s="133"/>
      <c r="BC240" s="133"/>
      <c r="BD240" s="133"/>
      <c r="BE240" s="133"/>
      <c r="BF240" s="133"/>
      <c r="BG240" s="133"/>
      <c r="BH240" s="133"/>
      <c r="BI240" s="133"/>
      <c r="BJ240" s="133"/>
      <c r="BK240" s="133"/>
      <c r="BL240" s="133"/>
      <c r="BM240" s="133"/>
      <c r="BN240" s="133"/>
      <c r="BO240" s="133"/>
      <c r="BP240" s="133"/>
      <c r="BQ240" s="133"/>
      <c r="BR240" s="133"/>
    </row>
    <row r="241" spans="16:70" s="3" customFormat="1" x14ac:dyDescent="0.2"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43"/>
      <c r="AB241" s="43"/>
      <c r="AC241" s="43"/>
      <c r="AD241" s="4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133"/>
      <c r="BB241" s="133"/>
      <c r="BC241" s="133"/>
      <c r="BD241" s="133"/>
      <c r="BE241" s="133"/>
      <c r="BF241" s="133"/>
      <c r="BG241" s="133"/>
      <c r="BH241" s="133"/>
      <c r="BI241" s="133"/>
      <c r="BJ241" s="133"/>
      <c r="BK241" s="133"/>
      <c r="BL241" s="133"/>
      <c r="BM241" s="133"/>
      <c r="BN241" s="133"/>
      <c r="BO241" s="133"/>
      <c r="BP241" s="133"/>
      <c r="BQ241" s="133"/>
      <c r="BR241" s="133"/>
    </row>
    <row r="242" spans="16:70" s="3" customFormat="1" x14ac:dyDescent="0.2"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43"/>
      <c r="AB242" s="43"/>
      <c r="AC242" s="43"/>
      <c r="AD242" s="4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133"/>
      <c r="BB242" s="133"/>
      <c r="BC242" s="133"/>
      <c r="BD242" s="133"/>
      <c r="BE242" s="133"/>
      <c r="BF242" s="133"/>
      <c r="BG242" s="133"/>
      <c r="BH242" s="133"/>
      <c r="BI242" s="133"/>
      <c r="BJ242" s="133"/>
      <c r="BK242" s="133"/>
      <c r="BL242" s="133"/>
      <c r="BM242" s="133"/>
      <c r="BN242" s="133"/>
      <c r="BO242" s="133"/>
      <c r="BP242" s="133"/>
      <c r="BQ242" s="133"/>
      <c r="BR242" s="133"/>
    </row>
    <row r="243" spans="16:70" s="3" customFormat="1" x14ac:dyDescent="0.2"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43"/>
      <c r="AB243" s="43"/>
      <c r="AC243" s="43"/>
      <c r="AD243" s="4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133"/>
      <c r="BB243" s="133"/>
      <c r="BC243" s="133"/>
      <c r="BD243" s="133"/>
      <c r="BE243" s="133"/>
      <c r="BF243" s="133"/>
      <c r="BG243" s="133"/>
      <c r="BH243" s="133"/>
      <c r="BI243" s="133"/>
      <c r="BJ243" s="133"/>
      <c r="BK243" s="133"/>
      <c r="BL243" s="133"/>
      <c r="BM243" s="133"/>
      <c r="BN243" s="133"/>
      <c r="BO243" s="133"/>
      <c r="BP243" s="133"/>
      <c r="BQ243" s="133"/>
      <c r="BR243" s="133"/>
    </row>
    <row r="244" spans="16:70" s="3" customFormat="1" x14ac:dyDescent="0.2"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43"/>
      <c r="AB244" s="43"/>
      <c r="AC244" s="43"/>
      <c r="AD244" s="4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133"/>
      <c r="BB244" s="133"/>
      <c r="BC244" s="133"/>
      <c r="BD244" s="133"/>
      <c r="BE244" s="133"/>
      <c r="BF244" s="133"/>
      <c r="BG244" s="133"/>
      <c r="BH244" s="133"/>
      <c r="BI244" s="133"/>
      <c r="BJ244" s="133"/>
      <c r="BK244" s="133"/>
      <c r="BL244" s="133"/>
      <c r="BM244" s="133"/>
      <c r="BN244" s="133"/>
      <c r="BO244" s="133"/>
      <c r="BP244" s="133"/>
      <c r="BQ244" s="133"/>
      <c r="BR244" s="133"/>
    </row>
    <row r="245" spans="16:70" s="3" customFormat="1" x14ac:dyDescent="0.2"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43"/>
      <c r="AB245" s="43"/>
      <c r="AC245" s="43"/>
      <c r="AD245" s="4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133"/>
      <c r="BB245" s="133"/>
      <c r="BC245" s="133"/>
      <c r="BD245" s="133"/>
      <c r="BE245" s="133"/>
      <c r="BF245" s="133"/>
      <c r="BG245" s="133"/>
      <c r="BH245" s="133"/>
      <c r="BI245" s="133"/>
      <c r="BJ245" s="133"/>
      <c r="BK245" s="133"/>
      <c r="BL245" s="133"/>
      <c r="BM245" s="133"/>
      <c r="BN245" s="133"/>
      <c r="BO245" s="133"/>
      <c r="BP245" s="133"/>
      <c r="BQ245" s="133"/>
      <c r="BR245" s="133"/>
    </row>
    <row r="246" spans="16:70" s="3" customFormat="1" x14ac:dyDescent="0.2"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43"/>
      <c r="AB246" s="43"/>
      <c r="AC246" s="43"/>
      <c r="AD246" s="4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133"/>
      <c r="BB246" s="133"/>
      <c r="BC246" s="133"/>
      <c r="BD246" s="133"/>
      <c r="BE246" s="133"/>
      <c r="BF246" s="133"/>
      <c r="BG246" s="133"/>
      <c r="BH246" s="133"/>
      <c r="BI246" s="133"/>
      <c r="BJ246" s="133"/>
      <c r="BK246" s="133"/>
      <c r="BL246" s="133"/>
      <c r="BM246" s="133"/>
      <c r="BN246" s="133"/>
      <c r="BO246" s="133"/>
      <c r="BP246" s="133"/>
      <c r="BQ246" s="133"/>
      <c r="BR246" s="133"/>
    </row>
    <row r="247" spans="16:70" s="3" customFormat="1" x14ac:dyDescent="0.2"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43"/>
      <c r="AB247" s="43"/>
      <c r="AC247" s="43"/>
      <c r="AD247" s="4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133"/>
      <c r="BB247" s="133"/>
      <c r="BC247" s="133"/>
      <c r="BD247" s="133"/>
      <c r="BE247" s="133"/>
      <c r="BF247" s="133"/>
      <c r="BG247" s="133"/>
      <c r="BH247" s="133"/>
      <c r="BI247" s="133"/>
      <c r="BJ247" s="133"/>
      <c r="BK247" s="133"/>
      <c r="BL247" s="133"/>
      <c r="BM247" s="133"/>
      <c r="BN247" s="133"/>
      <c r="BO247" s="133"/>
      <c r="BP247" s="133"/>
      <c r="BQ247" s="133"/>
      <c r="BR247" s="133"/>
    </row>
    <row r="248" spans="16:70" s="3" customFormat="1" x14ac:dyDescent="0.2"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43"/>
      <c r="AB248" s="43"/>
      <c r="AC248" s="43"/>
      <c r="AD248" s="4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133"/>
      <c r="BB248" s="133"/>
      <c r="BC248" s="133"/>
      <c r="BD248" s="133"/>
      <c r="BE248" s="133"/>
      <c r="BF248" s="133"/>
      <c r="BG248" s="133"/>
      <c r="BH248" s="133"/>
      <c r="BI248" s="133"/>
      <c r="BJ248" s="133"/>
      <c r="BK248" s="133"/>
      <c r="BL248" s="133"/>
      <c r="BM248" s="133"/>
      <c r="BN248" s="133"/>
      <c r="BO248" s="133"/>
      <c r="BP248" s="133"/>
      <c r="BQ248" s="133"/>
      <c r="BR248" s="133"/>
    </row>
    <row r="249" spans="16:70" s="3" customFormat="1" x14ac:dyDescent="0.2"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43"/>
      <c r="AB249" s="43"/>
      <c r="AC249" s="43"/>
      <c r="AD249" s="4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133"/>
      <c r="BB249" s="133"/>
      <c r="BC249" s="133"/>
      <c r="BD249" s="133"/>
      <c r="BE249" s="133"/>
      <c r="BF249" s="133"/>
      <c r="BG249" s="133"/>
      <c r="BH249" s="133"/>
      <c r="BI249" s="133"/>
      <c r="BJ249" s="133"/>
      <c r="BK249" s="133"/>
      <c r="BL249" s="133"/>
      <c r="BM249" s="133"/>
      <c r="BN249" s="133"/>
      <c r="BO249" s="133"/>
      <c r="BP249" s="133"/>
      <c r="BQ249" s="133"/>
      <c r="BR249" s="133"/>
    </row>
    <row r="250" spans="16:70" s="3" customFormat="1" x14ac:dyDescent="0.2"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43"/>
      <c r="AB250" s="43"/>
      <c r="AC250" s="43"/>
      <c r="AD250" s="4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133"/>
      <c r="BB250" s="133"/>
      <c r="BC250" s="133"/>
      <c r="BD250" s="133"/>
      <c r="BE250" s="133"/>
      <c r="BF250" s="133"/>
      <c r="BG250" s="133"/>
      <c r="BH250" s="133"/>
      <c r="BI250" s="133"/>
      <c r="BJ250" s="133"/>
      <c r="BK250" s="133"/>
      <c r="BL250" s="133"/>
      <c r="BM250" s="133"/>
      <c r="BN250" s="133"/>
      <c r="BO250" s="133"/>
      <c r="BP250" s="133"/>
      <c r="BQ250" s="133"/>
      <c r="BR250" s="133"/>
    </row>
    <row r="251" spans="16:70" s="3" customFormat="1" x14ac:dyDescent="0.2"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43"/>
      <c r="AB251" s="43"/>
      <c r="AC251" s="43"/>
      <c r="AD251" s="4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133"/>
      <c r="BB251" s="133"/>
      <c r="BC251" s="133"/>
      <c r="BD251" s="133"/>
      <c r="BE251" s="133"/>
      <c r="BF251" s="133"/>
      <c r="BG251" s="133"/>
      <c r="BH251" s="133"/>
      <c r="BI251" s="133"/>
      <c r="BJ251" s="133"/>
      <c r="BK251" s="133"/>
      <c r="BL251" s="133"/>
      <c r="BM251" s="133"/>
      <c r="BN251" s="133"/>
      <c r="BO251" s="133"/>
      <c r="BP251" s="133"/>
      <c r="BQ251" s="133"/>
      <c r="BR251" s="133"/>
    </row>
    <row r="252" spans="16:70" s="3" customFormat="1" x14ac:dyDescent="0.2"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43"/>
      <c r="AB252" s="43"/>
      <c r="AC252" s="43"/>
      <c r="AD252" s="4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133"/>
      <c r="BB252" s="133"/>
      <c r="BC252" s="133"/>
      <c r="BD252" s="133"/>
      <c r="BE252" s="133"/>
      <c r="BF252" s="133"/>
      <c r="BG252" s="133"/>
      <c r="BH252" s="133"/>
      <c r="BI252" s="133"/>
      <c r="BJ252" s="133"/>
      <c r="BK252" s="133"/>
      <c r="BL252" s="133"/>
      <c r="BM252" s="133"/>
      <c r="BN252" s="133"/>
      <c r="BO252" s="133"/>
      <c r="BP252" s="133"/>
      <c r="BQ252" s="133"/>
      <c r="BR252" s="133"/>
    </row>
    <row r="253" spans="16:70" s="3" customFormat="1" x14ac:dyDescent="0.2"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43"/>
      <c r="AB253" s="43"/>
      <c r="AC253" s="43"/>
      <c r="AD253" s="4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133"/>
      <c r="BB253" s="133"/>
      <c r="BC253" s="133"/>
      <c r="BD253" s="133"/>
      <c r="BE253" s="133"/>
      <c r="BF253" s="133"/>
      <c r="BG253" s="133"/>
      <c r="BH253" s="133"/>
      <c r="BI253" s="133"/>
      <c r="BJ253" s="133"/>
      <c r="BK253" s="133"/>
      <c r="BL253" s="133"/>
      <c r="BM253" s="133"/>
      <c r="BN253" s="133"/>
      <c r="BO253" s="133"/>
      <c r="BP253" s="133"/>
      <c r="BQ253" s="133"/>
      <c r="BR253" s="133"/>
    </row>
    <row r="254" spans="16:70" s="3" customFormat="1" x14ac:dyDescent="0.2"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43"/>
      <c r="AB254" s="43"/>
      <c r="AC254" s="43"/>
      <c r="AD254" s="4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133"/>
      <c r="BB254" s="133"/>
      <c r="BC254" s="133"/>
      <c r="BD254" s="133"/>
      <c r="BE254" s="133"/>
      <c r="BF254" s="133"/>
      <c r="BG254" s="133"/>
      <c r="BH254" s="133"/>
      <c r="BI254" s="133"/>
      <c r="BJ254" s="133"/>
      <c r="BK254" s="133"/>
      <c r="BL254" s="133"/>
      <c r="BM254" s="133"/>
      <c r="BN254" s="133"/>
      <c r="BO254" s="133"/>
      <c r="BP254" s="133"/>
      <c r="BQ254" s="133"/>
      <c r="BR254" s="133"/>
    </row>
    <row r="255" spans="16:70" s="3" customFormat="1" x14ac:dyDescent="0.2"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43"/>
      <c r="AB255" s="43"/>
      <c r="AC255" s="43"/>
      <c r="AD255" s="4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133"/>
      <c r="BB255" s="133"/>
      <c r="BC255" s="133"/>
      <c r="BD255" s="133"/>
      <c r="BE255" s="133"/>
      <c r="BF255" s="133"/>
      <c r="BG255" s="133"/>
      <c r="BH255" s="133"/>
      <c r="BI255" s="133"/>
      <c r="BJ255" s="133"/>
      <c r="BK255" s="133"/>
      <c r="BL255" s="133"/>
      <c r="BM255" s="133"/>
      <c r="BN255" s="133"/>
      <c r="BO255" s="133"/>
      <c r="BP255" s="133"/>
      <c r="BQ255" s="133"/>
      <c r="BR255" s="133"/>
    </row>
    <row r="256" spans="16:70" s="3" customFormat="1" x14ac:dyDescent="0.2"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43"/>
      <c r="AB256" s="43"/>
      <c r="AC256" s="43"/>
      <c r="AD256" s="4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133"/>
      <c r="BB256" s="133"/>
      <c r="BC256" s="133"/>
      <c r="BD256" s="133"/>
      <c r="BE256" s="133"/>
      <c r="BF256" s="133"/>
      <c r="BG256" s="133"/>
      <c r="BH256" s="133"/>
      <c r="BI256" s="133"/>
      <c r="BJ256" s="133"/>
      <c r="BK256" s="133"/>
      <c r="BL256" s="133"/>
      <c r="BM256" s="133"/>
      <c r="BN256" s="133"/>
      <c r="BO256" s="133"/>
      <c r="BP256" s="133"/>
      <c r="BQ256" s="133"/>
      <c r="BR256" s="133"/>
    </row>
    <row r="257" spans="16:70" s="3" customFormat="1" x14ac:dyDescent="0.2"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43"/>
      <c r="AB257" s="43"/>
      <c r="AC257" s="43"/>
      <c r="AD257" s="4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133"/>
      <c r="BB257" s="133"/>
      <c r="BC257" s="133"/>
      <c r="BD257" s="133"/>
      <c r="BE257" s="133"/>
      <c r="BF257" s="133"/>
      <c r="BG257" s="133"/>
      <c r="BH257" s="133"/>
      <c r="BI257" s="133"/>
      <c r="BJ257" s="133"/>
      <c r="BK257" s="133"/>
      <c r="BL257" s="133"/>
      <c r="BM257" s="133"/>
      <c r="BN257" s="133"/>
      <c r="BO257" s="133"/>
      <c r="BP257" s="133"/>
      <c r="BQ257" s="133"/>
      <c r="BR257" s="133"/>
    </row>
    <row r="258" spans="16:70" s="3" customFormat="1" x14ac:dyDescent="0.2"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43"/>
      <c r="AB258" s="43"/>
      <c r="AC258" s="43"/>
      <c r="AD258" s="4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133"/>
      <c r="BB258" s="133"/>
      <c r="BC258" s="133"/>
      <c r="BD258" s="133"/>
      <c r="BE258" s="133"/>
      <c r="BF258" s="133"/>
      <c r="BG258" s="133"/>
      <c r="BH258" s="133"/>
      <c r="BI258" s="133"/>
      <c r="BJ258" s="133"/>
      <c r="BK258" s="133"/>
      <c r="BL258" s="133"/>
      <c r="BM258" s="133"/>
      <c r="BN258" s="133"/>
      <c r="BO258" s="133"/>
      <c r="BP258" s="133"/>
      <c r="BQ258" s="133"/>
      <c r="BR258" s="133"/>
    </row>
    <row r="259" spans="16:70" s="3" customFormat="1" x14ac:dyDescent="0.2"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43"/>
      <c r="AB259" s="43"/>
      <c r="AC259" s="43"/>
      <c r="AD259" s="4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133"/>
      <c r="BB259" s="133"/>
      <c r="BC259" s="133"/>
      <c r="BD259" s="133"/>
      <c r="BE259" s="133"/>
      <c r="BF259" s="133"/>
      <c r="BG259" s="133"/>
      <c r="BH259" s="133"/>
      <c r="BI259" s="133"/>
      <c r="BJ259" s="133"/>
      <c r="BK259" s="133"/>
      <c r="BL259" s="133"/>
      <c r="BM259" s="133"/>
      <c r="BN259" s="133"/>
      <c r="BO259" s="133"/>
      <c r="BP259" s="133"/>
      <c r="BQ259" s="133"/>
      <c r="BR259" s="133"/>
    </row>
    <row r="260" spans="16:70" s="3" customFormat="1" x14ac:dyDescent="0.2"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43"/>
      <c r="AB260" s="43"/>
      <c r="AC260" s="43"/>
      <c r="AD260" s="4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133"/>
      <c r="BB260" s="133"/>
      <c r="BC260" s="133"/>
      <c r="BD260" s="133"/>
      <c r="BE260" s="133"/>
      <c r="BF260" s="133"/>
      <c r="BG260" s="133"/>
      <c r="BH260" s="133"/>
      <c r="BI260" s="133"/>
      <c r="BJ260" s="133"/>
      <c r="BK260" s="133"/>
      <c r="BL260" s="133"/>
      <c r="BM260" s="133"/>
      <c r="BN260" s="133"/>
      <c r="BO260" s="133"/>
      <c r="BP260" s="133"/>
      <c r="BQ260" s="133"/>
      <c r="BR260" s="133"/>
    </row>
    <row r="261" spans="16:70" s="3" customFormat="1" x14ac:dyDescent="0.2"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43"/>
      <c r="AB261" s="43"/>
      <c r="AC261" s="43"/>
      <c r="AD261" s="4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133"/>
      <c r="BB261" s="133"/>
      <c r="BC261" s="133"/>
      <c r="BD261" s="133"/>
      <c r="BE261" s="133"/>
      <c r="BF261" s="133"/>
      <c r="BG261" s="133"/>
      <c r="BH261" s="133"/>
      <c r="BI261" s="133"/>
      <c r="BJ261" s="133"/>
      <c r="BK261" s="133"/>
      <c r="BL261" s="133"/>
      <c r="BM261" s="133"/>
      <c r="BN261" s="133"/>
      <c r="BO261" s="133"/>
      <c r="BP261" s="133"/>
      <c r="BQ261" s="133"/>
      <c r="BR261" s="133"/>
    </row>
    <row r="262" spans="16:70" s="3" customFormat="1" x14ac:dyDescent="0.2"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43"/>
      <c r="AB262" s="43"/>
      <c r="AC262" s="43"/>
      <c r="AD262" s="4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</row>
    <row r="263" spans="16:70" s="3" customFormat="1" x14ac:dyDescent="0.2"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43"/>
      <c r="AB263" s="43"/>
      <c r="AC263" s="43"/>
      <c r="AD263" s="4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133"/>
      <c r="BB263" s="133"/>
      <c r="BC263" s="133"/>
      <c r="BD263" s="133"/>
      <c r="BE263" s="133"/>
      <c r="BF263" s="133"/>
      <c r="BG263" s="133"/>
      <c r="BH263" s="133"/>
      <c r="BI263" s="133"/>
      <c r="BJ263" s="133"/>
      <c r="BK263" s="133"/>
      <c r="BL263" s="133"/>
      <c r="BM263" s="133"/>
      <c r="BN263" s="133"/>
      <c r="BO263" s="133"/>
      <c r="BP263" s="133"/>
      <c r="BQ263" s="133"/>
      <c r="BR263" s="133"/>
    </row>
    <row r="264" spans="16:70" s="3" customFormat="1" x14ac:dyDescent="0.2"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43"/>
      <c r="AB264" s="43"/>
      <c r="AC264" s="43"/>
      <c r="AD264" s="4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133"/>
      <c r="BB264" s="133"/>
      <c r="BC264" s="133"/>
      <c r="BD264" s="133"/>
      <c r="BE264" s="133"/>
      <c r="BF264" s="133"/>
      <c r="BG264" s="133"/>
      <c r="BH264" s="133"/>
      <c r="BI264" s="133"/>
      <c r="BJ264" s="133"/>
      <c r="BK264" s="133"/>
      <c r="BL264" s="133"/>
      <c r="BM264" s="133"/>
      <c r="BN264" s="133"/>
      <c r="BO264" s="133"/>
      <c r="BP264" s="133"/>
      <c r="BQ264" s="133"/>
      <c r="BR264" s="133"/>
    </row>
    <row r="265" spans="16:70" s="3" customFormat="1" x14ac:dyDescent="0.2"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43"/>
      <c r="AB265" s="43"/>
      <c r="AC265" s="43"/>
      <c r="AD265" s="4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133"/>
      <c r="BB265" s="133"/>
      <c r="BC265" s="133"/>
      <c r="BD265" s="133"/>
      <c r="BE265" s="133"/>
      <c r="BF265" s="133"/>
      <c r="BG265" s="133"/>
      <c r="BH265" s="133"/>
      <c r="BI265" s="133"/>
      <c r="BJ265" s="133"/>
      <c r="BK265" s="133"/>
      <c r="BL265" s="133"/>
      <c r="BM265" s="133"/>
      <c r="BN265" s="133"/>
      <c r="BO265" s="133"/>
      <c r="BP265" s="133"/>
      <c r="BQ265" s="133"/>
      <c r="BR265" s="133"/>
    </row>
    <row r="266" spans="16:70" s="3" customFormat="1" x14ac:dyDescent="0.2"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43"/>
      <c r="AB266" s="43"/>
      <c r="AC266" s="43"/>
      <c r="AD266" s="4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133"/>
      <c r="BB266" s="133"/>
      <c r="BC266" s="133"/>
      <c r="BD266" s="133"/>
      <c r="BE266" s="133"/>
      <c r="BF266" s="133"/>
      <c r="BG266" s="133"/>
      <c r="BH266" s="133"/>
      <c r="BI266" s="133"/>
      <c r="BJ266" s="133"/>
      <c r="BK266" s="133"/>
      <c r="BL266" s="133"/>
      <c r="BM266" s="133"/>
      <c r="BN266" s="133"/>
      <c r="BO266" s="133"/>
      <c r="BP266" s="133"/>
      <c r="BQ266" s="133"/>
      <c r="BR266" s="133"/>
    </row>
    <row r="267" spans="16:70" s="3" customFormat="1" x14ac:dyDescent="0.2"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43"/>
      <c r="AB267" s="43"/>
      <c r="AC267" s="43"/>
      <c r="AD267" s="4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133"/>
      <c r="BB267" s="133"/>
      <c r="BC267" s="133"/>
      <c r="BD267" s="133"/>
      <c r="BE267" s="133"/>
      <c r="BF267" s="133"/>
      <c r="BG267" s="133"/>
      <c r="BH267" s="133"/>
      <c r="BI267" s="133"/>
      <c r="BJ267" s="133"/>
      <c r="BK267" s="133"/>
      <c r="BL267" s="133"/>
      <c r="BM267" s="133"/>
      <c r="BN267" s="133"/>
      <c r="BO267" s="133"/>
      <c r="BP267" s="133"/>
      <c r="BQ267" s="133"/>
      <c r="BR267" s="133"/>
    </row>
    <row r="268" spans="16:70" s="3" customFormat="1" x14ac:dyDescent="0.2"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43"/>
      <c r="AB268" s="43"/>
      <c r="AC268" s="43"/>
      <c r="AD268" s="4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133"/>
      <c r="BB268" s="133"/>
      <c r="BC268" s="133"/>
      <c r="BD268" s="133"/>
      <c r="BE268" s="133"/>
      <c r="BF268" s="133"/>
      <c r="BG268" s="133"/>
      <c r="BH268" s="133"/>
      <c r="BI268" s="133"/>
      <c r="BJ268" s="133"/>
      <c r="BK268" s="133"/>
      <c r="BL268" s="133"/>
      <c r="BM268" s="133"/>
      <c r="BN268" s="133"/>
      <c r="BO268" s="133"/>
      <c r="BP268" s="133"/>
      <c r="BQ268" s="133"/>
      <c r="BR268" s="133"/>
    </row>
    <row r="269" spans="16:70" s="3" customFormat="1" x14ac:dyDescent="0.2"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43"/>
      <c r="AB269" s="43"/>
      <c r="AC269" s="43"/>
      <c r="AD269" s="4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133"/>
      <c r="BB269" s="133"/>
      <c r="BC269" s="133"/>
      <c r="BD269" s="133"/>
      <c r="BE269" s="133"/>
      <c r="BF269" s="133"/>
      <c r="BG269" s="133"/>
      <c r="BH269" s="133"/>
      <c r="BI269" s="133"/>
      <c r="BJ269" s="133"/>
      <c r="BK269" s="133"/>
      <c r="BL269" s="133"/>
      <c r="BM269" s="133"/>
      <c r="BN269" s="133"/>
      <c r="BO269" s="133"/>
      <c r="BP269" s="133"/>
      <c r="BQ269" s="133"/>
      <c r="BR269" s="133"/>
    </row>
    <row r="270" spans="16:70" s="3" customFormat="1" x14ac:dyDescent="0.2"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43"/>
      <c r="AB270" s="43"/>
      <c r="AC270" s="43"/>
      <c r="AD270" s="4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133"/>
      <c r="BB270" s="133"/>
      <c r="BC270" s="133"/>
      <c r="BD270" s="133"/>
      <c r="BE270" s="133"/>
      <c r="BF270" s="133"/>
      <c r="BG270" s="133"/>
      <c r="BH270" s="133"/>
      <c r="BI270" s="133"/>
      <c r="BJ270" s="133"/>
      <c r="BK270" s="133"/>
      <c r="BL270" s="133"/>
      <c r="BM270" s="133"/>
      <c r="BN270" s="133"/>
      <c r="BO270" s="133"/>
      <c r="BP270" s="133"/>
      <c r="BQ270" s="133"/>
      <c r="BR270" s="133"/>
    </row>
    <row r="271" spans="16:70" s="3" customFormat="1" x14ac:dyDescent="0.2"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43"/>
      <c r="AB271" s="43"/>
      <c r="AC271" s="43"/>
      <c r="AD271" s="4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133"/>
      <c r="BB271" s="133"/>
      <c r="BC271" s="133"/>
      <c r="BD271" s="133"/>
      <c r="BE271" s="133"/>
      <c r="BF271" s="133"/>
      <c r="BG271" s="133"/>
      <c r="BH271" s="133"/>
      <c r="BI271" s="133"/>
      <c r="BJ271" s="133"/>
      <c r="BK271" s="133"/>
      <c r="BL271" s="133"/>
      <c r="BM271" s="133"/>
      <c r="BN271" s="133"/>
      <c r="BO271" s="133"/>
      <c r="BP271" s="133"/>
      <c r="BQ271" s="133"/>
      <c r="BR271" s="133"/>
    </row>
    <row r="272" spans="16:70" s="3" customFormat="1" x14ac:dyDescent="0.2"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43"/>
      <c r="AB272" s="43"/>
      <c r="AC272" s="43"/>
      <c r="AD272" s="4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133"/>
      <c r="BB272" s="133"/>
      <c r="BC272" s="133"/>
      <c r="BD272" s="133"/>
      <c r="BE272" s="133"/>
      <c r="BF272" s="133"/>
      <c r="BG272" s="133"/>
      <c r="BH272" s="133"/>
      <c r="BI272" s="133"/>
      <c r="BJ272" s="133"/>
      <c r="BK272" s="133"/>
      <c r="BL272" s="133"/>
      <c r="BM272" s="133"/>
      <c r="BN272" s="133"/>
      <c r="BO272" s="133"/>
      <c r="BP272" s="133"/>
      <c r="BQ272" s="133"/>
      <c r="BR272" s="133"/>
    </row>
    <row r="273" spans="16:70" s="3" customFormat="1" x14ac:dyDescent="0.2"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43"/>
      <c r="AB273" s="43"/>
      <c r="AC273" s="43"/>
      <c r="AD273" s="4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133"/>
      <c r="BB273" s="133"/>
      <c r="BC273" s="133"/>
      <c r="BD273" s="133"/>
      <c r="BE273" s="133"/>
      <c r="BF273" s="133"/>
      <c r="BG273" s="133"/>
      <c r="BH273" s="133"/>
      <c r="BI273" s="133"/>
      <c r="BJ273" s="133"/>
      <c r="BK273" s="133"/>
      <c r="BL273" s="133"/>
      <c r="BM273" s="133"/>
      <c r="BN273" s="133"/>
      <c r="BO273" s="133"/>
      <c r="BP273" s="133"/>
      <c r="BQ273" s="133"/>
      <c r="BR273" s="133"/>
    </row>
    <row r="274" spans="16:70" s="3" customFormat="1" x14ac:dyDescent="0.2"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43"/>
      <c r="AB274" s="43"/>
      <c r="AC274" s="43"/>
      <c r="AD274" s="4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133"/>
      <c r="BB274" s="133"/>
      <c r="BC274" s="133"/>
      <c r="BD274" s="133"/>
      <c r="BE274" s="133"/>
      <c r="BF274" s="133"/>
      <c r="BG274" s="133"/>
      <c r="BH274" s="133"/>
      <c r="BI274" s="133"/>
      <c r="BJ274" s="133"/>
      <c r="BK274" s="133"/>
      <c r="BL274" s="133"/>
      <c r="BM274" s="133"/>
      <c r="BN274" s="133"/>
      <c r="BO274" s="133"/>
      <c r="BP274" s="133"/>
      <c r="BQ274" s="133"/>
      <c r="BR274" s="133"/>
    </row>
    <row r="275" spans="16:70" s="3" customFormat="1" x14ac:dyDescent="0.2"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43"/>
      <c r="AB275" s="43"/>
      <c r="AC275" s="43"/>
      <c r="AD275" s="4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133"/>
      <c r="BB275" s="133"/>
      <c r="BC275" s="133"/>
      <c r="BD275" s="133"/>
      <c r="BE275" s="133"/>
      <c r="BF275" s="133"/>
      <c r="BG275" s="133"/>
      <c r="BH275" s="133"/>
      <c r="BI275" s="133"/>
      <c r="BJ275" s="133"/>
      <c r="BK275" s="133"/>
      <c r="BL275" s="133"/>
      <c r="BM275" s="133"/>
      <c r="BN275" s="133"/>
      <c r="BO275" s="133"/>
      <c r="BP275" s="133"/>
      <c r="BQ275" s="133"/>
      <c r="BR275" s="133"/>
    </row>
    <row r="276" spans="16:70" s="3" customFormat="1" x14ac:dyDescent="0.2"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43"/>
      <c r="AB276" s="43"/>
      <c r="AC276" s="43"/>
      <c r="AD276" s="4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133"/>
      <c r="BB276" s="133"/>
      <c r="BC276" s="133"/>
      <c r="BD276" s="133"/>
      <c r="BE276" s="133"/>
      <c r="BF276" s="133"/>
      <c r="BG276" s="133"/>
      <c r="BH276" s="133"/>
      <c r="BI276" s="133"/>
      <c r="BJ276" s="133"/>
      <c r="BK276" s="133"/>
      <c r="BL276" s="133"/>
      <c r="BM276" s="133"/>
      <c r="BN276" s="133"/>
      <c r="BO276" s="133"/>
      <c r="BP276" s="133"/>
      <c r="BQ276" s="133"/>
      <c r="BR276" s="133"/>
    </row>
    <row r="277" spans="16:70" s="3" customFormat="1" x14ac:dyDescent="0.2"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43"/>
      <c r="AB277" s="43"/>
      <c r="AC277" s="43"/>
      <c r="AD277" s="4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133"/>
      <c r="BB277" s="133"/>
      <c r="BC277" s="133"/>
      <c r="BD277" s="133"/>
      <c r="BE277" s="133"/>
      <c r="BF277" s="133"/>
      <c r="BG277" s="133"/>
      <c r="BH277" s="133"/>
      <c r="BI277" s="133"/>
      <c r="BJ277" s="133"/>
      <c r="BK277" s="133"/>
      <c r="BL277" s="133"/>
      <c r="BM277" s="133"/>
      <c r="BN277" s="133"/>
      <c r="BO277" s="133"/>
      <c r="BP277" s="133"/>
      <c r="BQ277" s="133"/>
      <c r="BR277" s="133"/>
    </row>
    <row r="278" spans="16:70" s="3" customFormat="1" x14ac:dyDescent="0.2"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43"/>
      <c r="AB278" s="43"/>
      <c r="AC278" s="43"/>
      <c r="AD278" s="4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133"/>
      <c r="BB278" s="133"/>
      <c r="BC278" s="133"/>
      <c r="BD278" s="133"/>
      <c r="BE278" s="133"/>
      <c r="BF278" s="133"/>
      <c r="BG278" s="133"/>
      <c r="BH278" s="133"/>
      <c r="BI278" s="133"/>
      <c r="BJ278" s="133"/>
      <c r="BK278" s="133"/>
      <c r="BL278" s="133"/>
      <c r="BM278" s="133"/>
      <c r="BN278" s="133"/>
      <c r="BO278" s="133"/>
      <c r="BP278" s="133"/>
      <c r="BQ278" s="133"/>
      <c r="BR278" s="133"/>
    </row>
    <row r="279" spans="16:70" s="3" customFormat="1" x14ac:dyDescent="0.2"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43"/>
      <c r="AB279" s="43"/>
      <c r="AC279" s="43"/>
      <c r="AD279" s="4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133"/>
      <c r="BB279" s="133"/>
      <c r="BC279" s="133"/>
      <c r="BD279" s="133"/>
      <c r="BE279" s="133"/>
      <c r="BF279" s="133"/>
      <c r="BG279" s="133"/>
      <c r="BH279" s="133"/>
      <c r="BI279" s="133"/>
      <c r="BJ279" s="133"/>
      <c r="BK279" s="133"/>
      <c r="BL279" s="133"/>
      <c r="BM279" s="133"/>
      <c r="BN279" s="133"/>
      <c r="BO279" s="133"/>
      <c r="BP279" s="133"/>
      <c r="BQ279" s="133"/>
      <c r="BR279" s="133"/>
    </row>
    <row r="280" spans="16:70" s="3" customFormat="1" x14ac:dyDescent="0.2"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43"/>
      <c r="AB280" s="43"/>
      <c r="AC280" s="43"/>
      <c r="AD280" s="4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133"/>
      <c r="BB280" s="133"/>
      <c r="BC280" s="133"/>
      <c r="BD280" s="133"/>
      <c r="BE280" s="133"/>
      <c r="BF280" s="133"/>
      <c r="BG280" s="133"/>
      <c r="BH280" s="133"/>
      <c r="BI280" s="133"/>
      <c r="BJ280" s="133"/>
      <c r="BK280" s="133"/>
      <c r="BL280" s="133"/>
      <c r="BM280" s="133"/>
      <c r="BN280" s="133"/>
      <c r="BO280" s="133"/>
      <c r="BP280" s="133"/>
      <c r="BQ280" s="133"/>
      <c r="BR280" s="133"/>
    </row>
    <row r="281" spans="16:70" s="3" customFormat="1" x14ac:dyDescent="0.2"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43"/>
      <c r="AB281" s="43"/>
      <c r="AC281" s="43"/>
      <c r="AD281" s="4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133"/>
      <c r="BB281" s="133"/>
      <c r="BC281" s="133"/>
      <c r="BD281" s="133"/>
      <c r="BE281" s="133"/>
      <c r="BF281" s="133"/>
      <c r="BG281" s="133"/>
      <c r="BH281" s="133"/>
      <c r="BI281" s="133"/>
      <c r="BJ281" s="133"/>
      <c r="BK281" s="133"/>
      <c r="BL281" s="133"/>
      <c r="BM281" s="133"/>
      <c r="BN281" s="133"/>
      <c r="BO281" s="133"/>
      <c r="BP281" s="133"/>
      <c r="BQ281" s="133"/>
      <c r="BR281" s="133"/>
    </row>
    <row r="282" spans="16:70" s="3" customFormat="1" x14ac:dyDescent="0.2"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43"/>
      <c r="AB282" s="43"/>
      <c r="AC282" s="43"/>
      <c r="AD282" s="4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133"/>
      <c r="BB282" s="133"/>
      <c r="BC282" s="133"/>
      <c r="BD282" s="133"/>
      <c r="BE282" s="133"/>
      <c r="BF282" s="133"/>
      <c r="BG282" s="133"/>
      <c r="BH282" s="133"/>
      <c r="BI282" s="133"/>
      <c r="BJ282" s="133"/>
      <c r="BK282" s="133"/>
      <c r="BL282" s="133"/>
      <c r="BM282" s="133"/>
      <c r="BN282" s="133"/>
      <c r="BO282" s="133"/>
      <c r="BP282" s="133"/>
      <c r="BQ282" s="133"/>
      <c r="BR282" s="133"/>
    </row>
    <row r="283" spans="16:70" s="3" customFormat="1" x14ac:dyDescent="0.2"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43"/>
      <c r="AB283" s="43"/>
      <c r="AC283" s="43"/>
      <c r="AD283" s="4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133"/>
      <c r="BB283" s="133"/>
      <c r="BC283" s="133"/>
      <c r="BD283" s="133"/>
      <c r="BE283" s="133"/>
      <c r="BF283" s="133"/>
      <c r="BG283" s="133"/>
      <c r="BH283" s="133"/>
      <c r="BI283" s="133"/>
      <c r="BJ283" s="133"/>
      <c r="BK283" s="133"/>
      <c r="BL283" s="133"/>
      <c r="BM283" s="133"/>
      <c r="BN283" s="133"/>
      <c r="BO283" s="133"/>
      <c r="BP283" s="133"/>
      <c r="BQ283" s="133"/>
      <c r="BR283" s="133"/>
    </row>
    <row r="284" spans="16:70" s="3" customFormat="1" x14ac:dyDescent="0.2"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43"/>
      <c r="AB284" s="43"/>
      <c r="AC284" s="43"/>
      <c r="AD284" s="4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133"/>
      <c r="BB284" s="133"/>
      <c r="BC284" s="133"/>
      <c r="BD284" s="133"/>
      <c r="BE284" s="133"/>
      <c r="BF284" s="133"/>
      <c r="BG284" s="133"/>
      <c r="BH284" s="133"/>
      <c r="BI284" s="133"/>
      <c r="BJ284" s="133"/>
      <c r="BK284" s="133"/>
      <c r="BL284" s="133"/>
      <c r="BM284" s="133"/>
      <c r="BN284" s="133"/>
      <c r="BO284" s="133"/>
      <c r="BP284" s="133"/>
      <c r="BQ284" s="133"/>
      <c r="BR284" s="133"/>
    </row>
    <row r="285" spans="16:70" s="3" customFormat="1" x14ac:dyDescent="0.2"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43"/>
      <c r="AB285" s="43"/>
      <c r="AC285" s="43"/>
      <c r="AD285" s="4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133"/>
      <c r="BB285" s="133"/>
      <c r="BC285" s="133"/>
      <c r="BD285" s="133"/>
      <c r="BE285" s="133"/>
      <c r="BF285" s="133"/>
      <c r="BG285" s="133"/>
      <c r="BH285" s="133"/>
      <c r="BI285" s="133"/>
      <c r="BJ285" s="133"/>
      <c r="BK285" s="133"/>
      <c r="BL285" s="133"/>
      <c r="BM285" s="133"/>
      <c r="BN285" s="133"/>
      <c r="BO285" s="133"/>
      <c r="BP285" s="133"/>
      <c r="BQ285" s="133"/>
      <c r="BR285" s="133"/>
    </row>
    <row r="286" spans="16:70" s="3" customFormat="1" x14ac:dyDescent="0.2"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43"/>
      <c r="AB286" s="43"/>
      <c r="AC286" s="43"/>
      <c r="AD286" s="4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133"/>
      <c r="BB286" s="133"/>
      <c r="BC286" s="133"/>
      <c r="BD286" s="133"/>
      <c r="BE286" s="133"/>
      <c r="BF286" s="133"/>
      <c r="BG286" s="133"/>
      <c r="BH286" s="133"/>
      <c r="BI286" s="133"/>
      <c r="BJ286" s="133"/>
      <c r="BK286" s="133"/>
      <c r="BL286" s="133"/>
      <c r="BM286" s="133"/>
      <c r="BN286" s="133"/>
      <c r="BO286" s="133"/>
      <c r="BP286" s="133"/>
      <c r="BQ286" s="133"/>
      <c r="BR286" s="133"/>
    </row>
    <row r="287" spans="16:70" s="3" customFormat="1" x14ac:dyDescent="0.2"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43"/>
      <c r="AB287" s="43"/>
      <c r="AC287" s="43"/>
      <c r="AD287" s="4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133"/>
      <c r="BB287" s="133"/>
      <c r="BC287" s="133"/>
      <c r="BD287" s="133"/>
      <c r="BE287" s="133"/>
      <c r="BF287" s="133"/>
      <c r="BG287" s="133"/>
      <c r="BH287" s="133"/>
      <c r="BI287" s="133"/>
      <c r="BJ287" s="133"/>
      <c r="BK287" s="133"/>
      <c r="BL287" s="133"/>
      <c r="BM287" s="133"/>
      <c r="BN287" s="133"/>
      <c r="BO287" s="133"/>
      <c r="BP287" s="133"/>
      <c r="BQ287" s="133"/>
      <c r="BR287" s="133"/>
    </row>
    <row r="288" spans="16:70" s="3" customFormat="1" x14ac:dyDescent="0.2"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43"/>
      <c r="AB288" s="43"/>
      <c r="AC288" s="43"/>
      <c r="AD288" s="4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133"/>
      <c r="BB288" s="133"/>
      <c r="BC288" s="133"/>
      <c r="BD288" s="133"/>
      <c r="BE288" s="133"/>
      <c r="BF288" s="133"/>
      <c r="BG288" s="133"/>
      <c r="BH288" s="133"/>
      <c r="BI288" s="133"/>
      <c r="BJ288" s="133"/>
      <c r="BK288" s="133"/>
      <c r="BL288" s="133"/>
      <c r="BM288" s="133"/>
      <c r="BN288" s="133"/>
      <c r="BO288" s="133"/>
      <c r="BP288" s="133"/>
      <c r="BQ288" s="133"/>
      <c r="BR288" s="133"/>
    </row>
    <row r="289" spans="16:70" s="3" customFormat="1" x14ac:dyDescent="0.2"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43"/>
      <c r="AB289" s="43"/>
      <c r="AC289" s="43"/>
      <c r="AD289" s="4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133"/>
      <c r="BB289" s="133"/>
      <c r="BC289" s="133"/>
      <c r="BD289" s="133"/>
      <c r="BE289" s="133"/>
      <c r="BF289" s="133"/>
      <c r="BG289" s="133"/>
      <c r="BH289" s="133"/>
      <c r="BI289" s="133"/>
      <c r="BJ289" s="133"/>
      <c r="BK289" s="133"/>
      <c r="BL289" s="133"/>
      <c r="BM289" s="133"/>
      <c r="BN289" s="133"/>
      <c r="BO289" s="133"/>
      <c r="BP289" s="133"/>
      <c r="BQ289" s="133"/>
      <c r="BR289" s="133"/>
    </row>
    <row r="290" spans="16:70" s="3" customFormat="1" x14ac:dyDescent="0.2"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43"/>
      <c r="AB290" s="43"/>
      <c r="AC290" s="43"/>
      <c r="AD290" s="4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133"/>
      <c r="BB290" s="133"/>
      <c r="BC290" s="133"/>
      <c r="BD290" s="133"/>
      <c r="BE290" s="133"/>
      <c r="BF290" s="133"/>
      <c r="BG290" s="133"/>
      <c r="BH290" s="133"/>
      <c r="BI290" s="133"/>
      <c r="BJ290" s="133"/>
      <c r="BK290" s="133"/>
      <c r="BL290" s="133"/>
      <c r="BM290" s="133"/>
      <c r="BN290" s="133"/>
      <c r="BO290" s="133"/>
      <c r="BP290" s="133"/>
      <c r="BQ290" s="133"/>
      <c r="BR290" s="133"/>
    </row>
    <row r="291" spans="16:70" s="3" customFormat="1" x14ac:dyDescent="0.2"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43"/>
      <c r="AB291" s="43"/>
      <c r="AC291" s="43"/>
      <c r="AD291" s="4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133"/>
      <c r="BB291" s="133"/>
      <c r="BC291" s="133"/>
      <c r="BD291" s="133"/>
      <c r="BE291" s="133"/>
      <c r="BF291" s="133"/>
      <c r="BG291" s="133"/>
      <c r="BH291" s="133"/>
      <c r="BI291" s="133"/>
      <c r="BJ291" s="133"/>
      <c r="BK291" s="133"/>
      <c r="BL291" s="133"/>
      <c r="BM291" s="133"/>
      <c r="BN291" s="133"/>
      <c r="BO291" s="133"/>
      <c r="BP291" s="133"/>
      <c r="BQ291" s="133"/>
      <c r="BR291" s="133"/>
    </row>
    <row r="292" spans="16:70" s="3" customFormat="1" x14ac:dyDescent="0.2"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43"/>
      <c r="AB292" s="43"/>
      <c r="AC292" s="43"/>
      <c r="AD292" s="4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133"/>
      <c r="BB292" s="133"/>
      <c r="BC292" s="133"/>
      <c r="BD292" s="133"/>
      <c r="BE292" s="133"/>
      <c r="BF292" s="133"/>
      <c r="BG292" s="133"/>
      <c r="BH292" s="133"/>
      <c r="BI292" s="133"/>
      <c r="BJ292" s="133"/>
      <c r="BK292" s="133"/>
      <c r="BL292" s="133"/>
      <c r="BM292" s="133"/>
      <c r="BN292" s="133"/>
      <c r="BO292" s="133"/>
      <c r="BP292" s="133"/>
      <c r="BQ292" s="133"/>
      <c r="BR292" s="133"/>
    </row>
    <row r="293" spans="16:70" s="3" customFormat="1" x14ac:dyDescent="0.2"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43"/>
      <c r="AB293" s="43"/>
      <c r="AC293" s="43"/>
      <c r="AD293" s="4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133"/>
      <c r="BB293" s="133"/>
      <c r="BC293" s="133"/>
      <c r="BD293" s="133"/>
      <c r="BE293" s="133"/>
      <c r="BF293" s="133"/>
      <c r="BG293" s="133"/>
      <c r="BH293" s="133"/>
      <c r="BI293" s="133"/>
      <c r="BJ293" s="133"/>
      <c r="BK293" s="133"/>
      <c r="BL293" s="133"/>
      <c r="BM293" s="133"/>
      <c r="BN293" s="133"/>
      <c r="BO293" s="133"/>
      <c r="BP293" s="133"/>
      <c r="BQ293" s="133"/>
      <c r="BR293" s="133"/>
    </row>
    <row r="294" spans="16:70" s="3" customFormat="1" x14ac:dyDescent="0.2"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43"/>
      <c r="AB294" s="43"/>
      <c r="AC294" s="43"/>
      <c r="AD294" s="4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133"/>
      <c r="BB294" s="133"/>
      <c r="BC294" s="133"/>
      <c r="BD294" s="133"/>
      <c r="BE294" s="133"/>
      <c r="BF294" s="133"/>
      <c r="BG294" s="133"/>
      <c r="BH294" s="133"/>
      <c r="BI294" s="133"/>
      <c r="BJ294" s="133"/>
      <c r="BK294" s="133"/>
      <c r="BL294" s="133"/>
      <c r="BM294" s="133"/>
      <c r="BN294" s="133"/>
      <c r="BO294" s="133"/>
      <c r="BP294" s="133"/>
      <c r="BQ294" s="133"/>
      <c r="BR294" s="133"/>
    </row>
    <row r="295" spans="16:70" s="3" customFormat="1" x14ac:dyDescent="0.2"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43"/>
      <c r="AB295" s="43"/>
      <c r="AC295" s="43"/>
      <c r="AD295" s="4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133"/>
      <c r="BB295" s="133"/>
      <c r="BC295" s="133"/>
      <c r="BD295" s="133"/>
      <c r="BE295" s="133"/>
      <c r="BF295" s="133"/>
      <c r="BG295" s="133"/>
      <c r="BH295" s="133"/>
      <c r="BI295" s="133"/>
      <c r="BJ295" s="133"/>
      <c r="BK295" s="133"/>
      <c r="BL295" s="133"/>
      <c r="BM295" s="133"/>
      <c r="BN295" s="133"/>
      <c r="BO295" s="133"/>
      <c r="BP295" s="133"/>
      <c r="BQ295" s="133"/>
      <c r="BR295" s="133"/>
    </row>
    <row r="296" spans="16:70" s="3" customFormat="1" x14ac:dyDescent="0.2"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43"/>
      <c r="AB296" s="43"/>
      <c r="AC296" s="43"/>
      <c r="AD296" s="4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133"/>
      <c r="BB296" s="133"/>
      <c r="BC296" s="133"/>
      <c r="BD296" s="133"/>
      <c r="BE296" s="133"/>
      <c r="BF296" s="133"/>
      <c r="BG296" s="133"/>
      <c r="BH296" s="133"/>
      <c r="BI296" s="133"/>
      <c r="BJ296" s="133"/>
      <c r="BK296" s="133"/>
      <c r="BL296" s="133"/>
      <c r="BM296" s="133"/>
      <c r="BN296" s="133"/>
      <c r="BO296" s="133"/>
      <c r="BP296" s="133"/>
      <c r="BQ296" s="133"/>
      <c r="BR296" s="133"/>
    </row>
    <row r="297" spans="16:70" s="3" customFormat="1" x14ac:dyDescent="0.2"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43"/>
      <c r="AB297" s="43"/>
      <c r="AC297" s="43"/>
      <c r="AD297" s="4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133"/>
      <c r="BB297" s="133"/>
      <c r="BC297" s="133"/>
      <c r="BD297" s="133"/>
      <c r="BE297" s="133"/>
      <c r="BF297" s="133"/>
      <c r="BG297" s="133"/>
      <c r="BH297" s="133"/>
      <c r="BI297" s="133"/>
      <c r="BJ297" s="133"/>
      <c r="BK297" s="133"/>
      <c r="BL297" s="133"/>
      <c r="BM297" s="133"/>
      <c r="BN297" s="133"/>
      <c r="BO297" s="133"/>
      <c r="BP297" s="133"/>
      <c r="BQ297" s="133"/>
      <c r="BR297" s="133"/>
    </row>
    <row r="298" spans="16:70" s="3" customFormat="1" x14ac:dyDescent="0.2"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43"/>
      <c r="AB298" s="43"/>
      <c r="AC298" s="43"/>
      <c r="AD298" s="4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133"/>
      <c r="BB298" s="133"/>
      <c r="BC298" s="133"/>
      <c r="BD298" s="133"/>
      <c r="BE298" s="133"/>
      <c r="BF298" s="133"/>
      <c r="BG298" s="133"/>
      <c r="BH298" s="133"/>
      <c r="BI298" s="133"/>
      <c r="BJ298" s="133"/>
      <c r="BK298" s="133"/>
      <c r="BL298" s="133"/>
      <c r="BM298" s="133"/>
      <c r="BN298" s="133"/>
      <c r="BO298" s="133"/>
      <c r="BP298" s="133"/>
      <c r="BQ298" s="133"/>
      <c r="BR298" s="133"/>
    </row>
    <row r="299" spans="16:70" s="3" customFormat="1" x14ac:dyDescent="0.2"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43"/>
      <c r="AB299" s="43"/>
      <c r="AC299" s="43"/>
      <c r="AD299" s="4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133"/>
      <c r="BB299" s="133"/>
      <c r="BC299" s="133"/>
      <c r="BD299" s="133"/>
      <c r="BE299" s="133"/>
      <c r="BF299" s="133"/>
      <c r="BG299" s="133"/>
      <c r="BH299" s="133"/>
      <c r="BI299" s="133"/>
      <c r="BJ299" s="133"/>
      <c r="BK299" s="133"/>
      <c r="BL299" s="133"/>
      <c r="BM299" s="133"/>
      <c r="BN299" s="133"/>
      <c r="BO299" s="133"/>
      <c r="BP299" s="133"/>
      <c r="BQ299" s="133"/>
      <c r="BR299" s="133"/>
    </row>
    <row r="300" spans="16:70" s="3" customFormat="1" x14ac:dyDescent="0.2"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43"/>
      <c r="AB300" s="43"/>
      <c r="AC300" s="43"/>
      <c r="AD300" s="4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133"/>
      <c r="BB300" s="133"/>
      <c r="BC300" s="133"/>
      <c r="BD300" s="133"/>
      <c r="BE300" s="133"/>
      <c r="BF300" s="133"/>
      <c r="BG300" s="133"/>
      <c r="BH300" s="133"/>
      <c r="BI300" s="133"/>
      <c r="BJ300" s="133"/>
      <c r="BK300" s="133"/>
      <c r="BL300" s="133"/>
      <c r="BM300" s="133"/>
      <c r="BN300" s="133"/>
      <c r="BO300" s="133"/>
      <c r="BP300" s="133"/>
      <c r="BQ300" s="133"/>
      <c r="BR300" s="133"/>
    </row>
    <row r="301" spans="16:70" s="3" customFormat="1" x14ac:dyDescent="0.2"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43"/>
      <c r="AB301" s="43"/>
      <c r="AC301" s="43"/>
      <c r="AD301" s="4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133"/>
      <c r="BB301" s="133"/>
      <c r="BC301" s="133"/>
      <c r="BD301" s="133"/>
      <c r="BE301" s="133"/>
      <c r="BF301" s="133"/>
      <c r="BG301" s="133"/>
      <c r="BH301" s="133"/>
      <c r="BI301" s="133"/>
      <c r="BJ301" s="133"/>
      <c r="BK301" s="133"/>
      <c r="BL301" s="133"/>
      <c r="BM301" s="133"/>
      <c r="BN301" s="133"/>
      <c r="BO301" s="133"/>
      <c r="BP301" s="133"/>
      <c r="BQ301" s="133"/>
      <c r="BR301" s="133"/>
    </row>
    <row r="302" spans="16:70" s="3" customFormat="1" x14ac:dyDescent="0.2"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43"/>
      <c r="AB302" s="43"/>
      <c r="AC302" s="43"/>
      <c r="AD302" s="4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133"/>
      <c r="BB302" s="133"/>
      <c r="BC302" s="133"/>
      <c r="BD302" s="133"/>
      <c r="BE302" s="133"/>
      <c r="BF302" s="133"/>
      <c r="BG302" s="133"/>
      <c r="BH302" s="133"/>
      <c r="BI302" s="133"/>
      <c r="BJ302" s="133"/>
      <c r="BK302" s="133"/>
      <c r="BL302" s="133"/>
      <c r="BM302" s="133"/>
      <c r="BN302" s="133"/>
      <c r="BO302" s="133"/>
      <c r="BP302" s="133"/>
      <c r="BQ302" s="133"/>
      <c r="BR302" s="133"/>
    </row>
    <row r="303" spans="16:70" s="3" customFormat="1" x14ac:dyDescent="0.2"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43"/>
      <c r="AB303" s="43"/>
      <c r="AC303" s="43"/>
      <c r="AD303" s="4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133"/>
      <c r="BB303" s="133"/>
      <c r="BC303" s="133"/>
      <c r="BD303" s="133"/>
      <c r="BE303" s="133"/>
      <c r="BF303" s="133"/>
      <c r="BG303" s="133"/>
      <c r="BH303" s="133"/>
      <c r="BI303" s="133"/>
      <c r="BJ303" s="133"/>
      <c r="BK303" s="133"/>
      <c r="BL303" s="133"/>
      <c r="BM303" s="133"/>
      <c r="BN303" s="133"/>
      <c r="BO303" s="133"/>
      <c r="BP303" s="133"/>
      <c r="BQ303" s="133"/>
      <c r="BR303" s="133"/>
    </row>
    <row r="304" spans="16:70" s="3" customFormat="1" x14ac:dyDescent="0.2"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43"/>
      <c r="AB304" s="43"/>
      <c r="AC304" s="43"/>
      <c r="AD304" s="4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133"/>
      <c r="BB304" s="133"/>
      <c r="BC304" s="133"/>
      <c r="BD304" s="133"/>
      <c r="BE304" s="133"/>
      <c r="BF304" s="133"/>
      <c r="BG304" s="133"/>
      <c r="BH304" s="133"/>
      <c r="BI304" s="133"/>
      <c r="BJ304" s="133"/>
      <c r="BK304" s="133"/>
      <c r="BL304" s="133"/>
      <c r="BM304" s="133"/>
      <c r="BN304" s="133"/>
      <c r="BO304" s="133"/>
      <c r="BP304" s="133"/>
      <c r="BQ304" s="133"/>
      <c r="BR304" s="133"/>
    </row>
    <row r="305" spans="16:70" s="3" customFormat="1" x14ac:dyDescent="0.2"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43"/>
      <c r="AB305" s="43"/>
      <c r="AC305" s="43"/>
      <c r="AD305" s="4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133"/>
      <c r="BB305" s="133"/>
      <c r="BC305" s="133"/>
      <c r="BD305" s="133"/>
      <c r="BE305" s="133"/>
      <c r="BF305" s="133"/>
      <c r="BG305" s="133"/>
      <c r="BH305" s="133"/>
      <c r="BI305" s="133"/>
      <c r="BJ305" s="133"/>
      <c r="BK305" s="133"/>
      <c r="BL305" s="133"/>
      <c r="BM305" s="133"/>
      <c r="BN305" s="133"/>
      <c r="BO305" s="133"/>
      <c r="BP305" s="133"/>
      <c r="BQ305" s="133"/>
      <c r="BR305" s="133"/>
    </row>
    <row r="306" spans="16:70" s="3" customFormat="1" x14ac:dyDescent="0.2"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43"/>
      <c r="AB306" s="43"/>
      <c r="AC306" s="43"/>
      <c r="AD306" s="4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133"/>
      <c r="BB306" s="133"/>
      <c r="BC306" s="133"/>
      <c r="BD306" s="133"/>
      <c r="BE306" s="133"/>
      <c r="BF306" s="133"/>
      <c r="BG306" s="133"/>
      <c r="BH306" s="133"/>
      <c r="BI306" s="133"/>
      <c r="BJ306" s="133"/>
      <c r="BK306" s="133"/>
      <c r="BL306" s="133"/>
      <c r="BM306" s="133"/>
      <c r="BN306" s="133"/>
      <c r="BO306" s="133"/>
      <c r="BP306" s="133"/>
      <c r="BQ306" s="133"/>
      <c r="BR306" s="133"/>
    </row>
    <row r="307" spans="16:70" s="3" customFormat="1" x14ac:dyDescent="0.2"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43"/>
      <c r="AB307" s="43"/>
      <c r="AC307" s="43"/>
      <c r="AD307" s="4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133"/>
      <c r="BB307" s="133"/>
      <c r="BC307" s="133"/>
      <c r="BD307" s="133"/>
      <c r="BE307" s="133"/>
      <c r="BF307" s="133"/>
      <c r="BG307" s="133"/>
      <c r="BH307" s="133"/>
      <c r="BI307" s="133"/>
      <c r="BJ307" s="133"/>
      <c r="BK307" s="133"/>
      <c r="BL307" s="133"/>
      <c r="BM307" s="133"/>
      <c r="BN307" s="133"/>
      <c r="BO307" s="133"/>
      <c r="BP307" s="133"/>
      <c r="BQ307" s="133"/>
      <c r="BR307" s="133"/>
    </row>
    <row r="308" spans="16:70" s="3" customFormat="1" x14ac:dyDescent="0.2"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43"/>
      <c r="AB308" s="43"/>
      <c r="AC308" s="43"/>
      <c r="AD308" s="4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133"/>
      <c r="BB308" s="133"/>
      <c r="BC308" s="133"/>
      <c r="BD308" s="133"/>
      <c r="BE308" s="133"/>
      <c r="BF308" s="133"/>
      <c r="BG308" s="133"/>
      <c r="BH308" s="133"/>
      <c r="BI308" s="133"/>
      <c r="BJ308" s="133"/>
      <c r="BK308" s="133"/>
      <c r="BL308" s="133"/>
      <c r="BM308" s="133"/>
      <c r="BN308" s="133"/>
      <c r="BO308" s="133"/>
      <c r="BP308" s="133"/>
      <c r="BQ308" s="133"/>
      <c r="BR308" s="133"/>
    </row>
    <row r="309" spans="16:70" s="3" customFormat="1" x14ac:dyDescent="0.2"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43"/>
      <c r="AB309" s="43"/>
      <c r="AC309" s="43"/>
      <c r="AD309" s="4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133"/>
      <c r="BB309" s="133"/>
      <c r="BC309" s="133"/>
      <c r="BD309" s="133"/>
      <c r="BE309" s="133"/>
      <c r="BF309" s="133"/>
      <c r="BG309" s="133"/>
      <c r="BH309" s="133"/>
      <c r="BI309" s="133"/>
      <c r="BJ309" s="133"/>
      <c r="BK309" s="133"/>
      <c r="BL309" s="133"/>
      <c r="BM309" s="133"/>
      <c r="BN309" s="133"/>
      <c r="BO309" s="133"/>
      <c r="BP309" s="133"/>
      <c r="BQ309" s="133"/>
      <c r="BR309" s="133"/>
    </row>
    <row r="310" spans="16:70" s="3" customFormat="1" x14ac:dyDescent="0.2"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43"/>
      <c r="AB310" s="43"/>
      <c r="AC310" s="43"/>
      <c r="AD310" s="4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133"/>
      <c r="BB310" s="133"/>
      <c r="BC310" s="133"/>
      <c r="BD310" s="133"/>
      <c r="BE310" s="133"/>
      <c r="BF310" s="133"/>
      <c r="BG310" s="133"/>
      <c r="BH310" s="133"/>
      <c r="BI310" s="133"/>
      <c r="BJ310" s="133"/>
      <c r="BK310" s="133"/>
      <c r="BL310" s="133"/>
      <c r="BM310" s="133"/>
      <c r="BN310" s="133"/>
      <c r="BO310" s="133"/>
      <c r="BP310" s="133"/>
      <c r="BQ310" s="133"/>
      <c r="BR310" s="133"/>
    </row>
    <row r="311" spans="16:70" s="3" customFormat="1" x14ac:dyDescent="0.2"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43"/>
      <c r="AB311" s="43"/>
      <c r="AC311" s="43"/>
      <c r="AD311" s="4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133"/>
      <c r="BB311" s="133"/>
      <c r="BC311" s="133"/>
      <c r="BD311" s="133"/>
      <c r="BE311" s="133"/>
      <c r="BF311" s="133"/>
      <c r="BG311" s="133"/>
      <c r="BH311" s="133"/>
      <c r="BI311" s="133"/>
      <c r="BJ311" s="133"/>
      <c r="BK311" s="133"/>
      <c r="BL311" s="133"/>
      <c r="BM311" s="133"/>
      <c r="BN311" s="133"/>
      <c r="BO311" s="133"/>
      <c r="BP311" s="133"/>
      <c r="BQ311" s="133"/>
      <c r="BR311" s="133"/>
    </row>
    <row r="312" spans="16:70" s="3" customFormat="1" x14ac:dyDescent="0.2"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43"/>
      <c r="AB312" s="43"/>
      <c r="AC312" s="43"/>
      <c r="AD312" s="4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133"/>
      <c r="BB312" s="133"/>
      <c r="BC312" s="133"/>
      <c r="BD312" s="133"/>
      <c r="BE312" s="133"/>
      <c r="BF312" s="133"/>
      <c r="BG312" s="133"/>
      <c r="BH312" s="133"/>
      <c r="BI312" s="133"/>
      <c r="BJ312" s="133"/>
      <c r="BK312" s="133"/>
      <c r="BL312" s="133"/>
      <c r="BM312" s="133"/>
      <c r="BN312" s="133"/>
      <c r="BO312" s="133"/>
      <c r="BP312" s="133"/>
      <c r="BQ312" s="133"/>
      <c r="BR312" s="133"/>
    </row>
    <row r="313" spans="16:70" s="3" customFormat="1" x14ac:dyDescent="0.2"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43"/>
      <c r="AB313" s="43"/>
      <c r="AC313" s="43"/>
      <c r="AD313" s="4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133"/>
      <c r="BB313" s="133"/>
      <c r="BC313" s="133"/>
      <c r="BD313" s="133"/>
      <c r="BE313" s="133"/>
      <c r="BF313" s="133"/>
      <c r="BG313" s="133"/>
      <c r="BH313" s="133"/>
      <c r="BI313" s="133"/>
      <c r="BJ313" s="133"/>
      <c r="BK313" s="133"/>
      <c r="BL313" s="133"/>
      <c r="BM313" s="133"/>
      <c r="BN313" s="133"/>
      <c r="BO313" s="133"/>
      <c r="BP313" s="133"/>
      <c r="BQ313" s="133"/>
      <c r="BR313" s="133"/>
    </row>
    <row r="314" spans="16:70" s="3" customFormat="1" x14ac:dyDescent="0.2"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43"/>
      <c r="AB314" s="43"/>
      <c r="AC314" s="43"/>
      <c r="AD314" s="4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133"/>
      <c r="BB314" s="133"/>
      <c r="BC314" s="133"/>
      <c r="BD314" s="133"/>
      <c r="BE314" s="133"/>
      <c r="BF314" s="133"/>
      <c r="BG314" s="133"/>
      <c r="BH314" s="133"/>
      <c r="BI314" s="133"/>
      <c r="BJ314" s="133"/>
      <c r="BK314" s="133"/>
      <c r="BL314" s="133"/>
      <c r="BM314" s="133"/>
      <c r="BN314" s="133"/>
      <c r="BO314" s="133"/>
      <c r="BP314" s="133"/>
      <c r="BQ314" s="133"/>
      <c r="BR314" s="133"/>
    </row>
    <row r="315" spans="16:70" s="3" customFormat="1" x14ac:dyDescent="0.2"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43"/>
      <c r="AB315" s="43"/>
      <c r="AC315" s="43"/>
      <c r="AD315" s="4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133"/>
      <c r="BB315" s="133"/>
      <c r="BC315" s="133"/>
      <c r="BD315" s="133"/>
      <c r="BE315" s="133"/>
      <c r="BF315" s="133"/>
      <c r="BG315" s="133"/>
      <c r="BH315" s="133"/>
      <c r="BI315" s="133"/>
      <c r="BJ315" s="133"/>
      <c r="BK315" s="133"/>
      <c r="BL315" s="133"/>
      <c r="BM315" s="133"/>
      <c r="BN315" s="133"/>
      <c r="BO315" s="133"/>
      <c r="BP315" s="133"/>
      <c r="BQ315" s="133"/>
      <c r="BR315" s="133"/>
    </row>
    <row r="316" spans="16:70" s="3" customFormat="1" x14ac:dyDescent="0.2"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43"/>
      <c r="AB316" s="43"/>
      <c r="AC316" s="43"/>
      <c r="AD316" s="4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133"/>
      <c r="BB316" s="133"/>
      <c r="BC316" s="133"/>
      <c r="BD316" s="133"/>
      <c r="BE316" s="133"/>
      <c r="BF316" s="133"/>
      <c r="BG316" s="133"/>
      <c r="BH316" s="133"/>
      <c r="BI316" s="133"/>
      <c r="BJ316" s="133"/>
      <c r="BK316" s="133"/>
      <c r="BL316" s="133"/>
      <c r="BM316" s="133"/>
      <c r="BN316" s="133"/>
      <c r="BO316" s="133"/>
      <c r="BP316" s="133"/>
      <c r="BQ316" s="133"/>
      <c r="BR316" s="133"/>
    </row>
    <row r="317" spans="16:70" s="3" customFormat="1" x14ac:dyDescent="0.2"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43"/>
      <c r="AB317" s="43"/>
      <c r="AC317" s="43"/>
      <c r="AD317" s="4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133"/>
      <c r="BB317" s="133"/>
      <c r="BC317" s="133"/>
      <c r="BD317" s="133"/>
      <c r="BE317" s="133"/>
      <c r="BF317" s="133"/>
      <c r="BG317" s="133"/>
      <c r="BH317" s="133"/>
      <c r="BI317" s="133"/>
      <c r="BJ317" s="133"/>
      <c r="BK317" s="133"/>
      <c r="BL317" s="133"/>
      <c r="BM317" s="133"/>
      <c r="BN317" s="133"/>
      <c r="BO317" s="133"/>
      <c r="BP317" s="133"/>
      <c r="BQ317" s="133"/>
      <c r="BR317" s="133"/>
    </row>
    <row r="318" spans="16:70" s="3" customFormat="1" x14ac:dyDescent="0.2"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43"/>
      <c r="AB318" s="43"/>
      <c r="AC318" s="43"/>
      <c r="AD318" s="4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133"/>
      <c r="BB318" s="133"/>
      <c r="BC318" s="133"/>
      <c r="BD318" s="133"/>
      <c r="BE318" s="133"/>
      <c r="BF318" s="133"/>
      <c r="BG318" s="133"/>
      <c r="BH318" s="133"/>
      <c r="BI318" s="133"/>
      <c r="BJ318" s="133"/>
      <c r="BK318" s="133"/>
      <c r="BL318" s="133"/>
      <c r="BM318" s="133"/>
      <c r="BN318" s="133"/>
      <c r="BO318" s="133"/>
      <c r="BP318" s="133"/>
      <c r="BQ318" s="133"/>
      <c r="BR318" s="133"/>
    </row>
    <row r="319" spans="16:70" s="3" customFormat="1" x14ac:dyDescent="0.2"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43"/>
      <c r="AB319" s="43"/>
      <c r="AC319" s="43"/>
      <c r="AD319" s="4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133"/>
      <c r="BB319" s="133"/>
      <c r="BC319" s="133"/>
      <c r="BD319" s="133"/>
      <c r="BE319" s="133"/>
      <c r="BF319" s="133"/>
      <c r="BG319" s="133"/>
      <c r="BH319" s="133"/>
      <c r="BI319" s="133"/>
      <c r="BJ319" s="133"/>
      <c r="BK319" s="133"/>
      <c r="BL319" s="133"/>
      <c r="BM319" s="133"/>
      <c r="BN319" s="133"/>
      <c r="BO319" s="133"/>
      <c r="BP319" s="133"/>
      <c r="BQ319" s="133"/>
      <c r="BR319" s="133"/>
    </row>
    <row r="320" spans="16:70" s="3" customFormat="1" x14ac:dyDescent="0.2"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43"/>
      <c r="AB320" s="43"/>
      <c r="AC320" s="43"/>
      <c r="AD320" s="4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133"/>
      <c r="BB320" s="133"/>
      <c r="BC320" s="133"/>
      <c r="BD320" s="133"/>
      <c r="BE320" s="133"/>
      <c r="BF320" s="133"/>
      <c r="BG320" s="133"/>
      <c r="BH320" s="133"/>
      <c r="BI320" s="133"/>
      <c r="BJ320" s="133"/>
      <c r="BK320" s="133"/>
      <c r="BL320" s="133"/>
      <c r="BM320" s="133"/>
      <c r="BN320" s="133"/>
      <c r="BO320" s="133"/>
      <c r="BP320" s="133"/>
      <c r="BQ320" s="133"/>
      <c r="BR320" s="133"/>
    </row>
    <row r="321" spans="16:70" s="3" customFormat="1" x14ac:dyDescent="0.2"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43"/>
      <c r="AB321" s="43"/>
      <c r="AC321" s="43"/>
      <c r="AD321" s="4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133"/>
      <c r="BB321" s="133"/>
      <c r="BC321" s="133"/>
      <c r="BD321" s="133"/>
      <c r="BE321" s="133"/>
      <c r="BF321" s="133"/>
      <c r="BG321" s="133"/>
      <c r="BH321" s="133"/>
      <c r="BI321" s="133"/>
      <c r="BJ321" s="133"/>
      <c r="BK321" s="133"/>
      <c r="BL321" s="133"/>
      <c r="BM321" s="133"/>
      <c r="BN321" s="133"/>
      <c r="BO321" s="133"/>
      <c r="BP321" s="133"/>
      <c r="BQ321" s="133"/>
      <c r="BR321" s="133"/>
    </row>
    <row r="322" spans="16:70" s="3" customFormat="1" x14ac:dyDescent="0.2"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43"/>
      <c r="AB322" s="43"/>
      <c r="AC322" s="43"/>
      <c r="AD322" s="4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133"/>
      <c r="BB322" s="133"/>
      <c r="BC322" s="133"/>
      <c r="BD322" s="133"/>
      <c r="BE322" s="133"/>
      <c r="BF322" s="133"/>
      <c r="BG322" s="133"/>
      <c r="BH322" s="133"/>
      <c r="BI322" s="133"/>
      <c r="BJ322" s="133"/>
      <c r="BK322" s="133"/>
      <c r="BL322" s="133"/>
      <c r="BM322" s="133"/>
      <c r="BN322" s="133"/>
      <c r="BO322" s="133"/>
      <c r="BP322" s="133"/>
      <c r="BQ322" s="133"/>
      <c r="BR322" s="133"/>
    </row>
    <row r="323" spans="16:70" s="3" customFormat="1" x14ac:dyDescent="0.2"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43"/>
      <c r="AB323" s="43"/>
      <c r="AC323" s="43"/>
      <c r="AD323" s="4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133"/>
      <c r="BB323" s="133"/>
      <c r="BC323" s="133"/>
      <c r="BD323" s="133"/>
      <c r="BE323" s="133"/>
      <c r="BF323" s="133"/>
      <c r="BG323" s="133"/>
      <c r="BH323" s="133"/>
      <c r="BI323" s="133"/>
      <c r="BJ323" s="133"/>
      <c r="BK323" s="133"/>
      <c r="BL323" s="133"/>
      <c r="BM323" s="133"/>
      <c r="BN323" s="133"/>
      <c r="BO323" s="133"/>
      <c r="BP323" s="133"/>
      <c r="BQ323" s="133"/>
      <c r="BR323" s="133"/>
    </row>
    <row r="324" spans="16:70" s="3" customFormat="1" x14ac:dyDescent="0.2"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43"/>
      <c r="AB324" s="43"/>
      <c r="AC324" s="43"/>
      <c r="AD324" s="4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133"/>
      <c r="BB324" s="133"/>
      <c r="BC324" s="133"/>
      <c r="BD324" s="133"/>
      <c r="BE324" s="133"/>
      <c r="BF324" s="133"/>
      <c r="BG324" s="133"/>
      <c r="BH324" s="133"/>
      <c r="BI324" s="133"/>
      <c r="BJ324" s="133"/>
      <c r="BK324" s="133"/>
      <c r="BL324" s="133"/>
      <c r="BM324" s="133"/>
      <c r="BN324" s="133"/>
      <c r="BO324" s="133"/>
      <c r="BP324" s="133"/>
      <c r="BQ324" s="133"/>
      <c r="BR324" s="133"/>
    </row>
    <row r="325" spans="16:70" s="3" customFormat="1" x14ac:dyDescent="0.2"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43"/>
      <c r="AB325" s="43"/>
      <c r="AC325" s="43"/>
      <c r="AD325" s="4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133"/>
      <c r="BB325" s="133"/>
      <c r="BC325" s="133"/>
      <c r="BD325" s="133"/>
      <c r="BE325" s="133"/>
      <c r="BF325" s="133"/>
      <c r="BG325" s="133"/>
      <c r="BH325" s="133"/>
      <c r="BI325" s="133"/>
      <c r="BJ325" s="133"/>
      <c r="BK325" s="133"/>
      <c r="BL325" s="133"/>
      <c r="BM325" s="133"/>
      <c r="BN325" s="133"/>
      <c r="BO325" s="133"/>
      <c r="BP325" s="133"/>
      <c r="BQ325" s="133"/>
      <c r="BR325" s="133"/>
    </row>
    <row r="326" spans="16:70" s="3" customFormat="1" x14ac:dyDescent="0.2"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43"/>
      <c r="AB326" s="43"/>
      <c r="AC326" s="43"/>
      <c r="AD326" s="4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133"/>
      <c r="BB326" s="133"/>
      <c r="BC326" s="133"/>
      <c r="BD326" s="133"/>
      <c r="BE326" s="133"/>
      <c r="BF326" s="133"/>
      <c r="BG326" s="133"/>
      <c r="BH326" s="133"/>
      <c r="BI326" s="133"/>
      <c r="BJ326" s="133"/>
      <c r="BK326" s="133"/>
      <c r="BL326" s="133"/>
      <c r="BM326" s="133"/>
      <c r="BN326" s="133"/>
      <c r="BO326" s="133"/>
      <c r="BP326" s="133"/>
      <c r="BQ326" s="133"/>
      <c r="BR326" s="133"/>
    </row>
    <row r="327" spans="16:70" s="3" customFormat="1" x14ac:dyDescent="0.2"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43"/>
      <c r="AB327" s="43"/>
      <c r="AC327" s="43"/>
      <c r="AD327" s="4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133"/>
      <c r="BB327" s="133"/>
      <c r="BC327" s="133"/>
      <c r="BD327" s="133"/>
      <c r="BE327" s="133"/>
      <c r="BF327" s="133"/>
      <c r="BG327" s="133"/>
      <c r="BH327" s="133"/>
      <c r="BI327" s="133"/>
      <c r="BJ327" s="133"/>
      <c r="BK327" s="133"/>
      <c r="BL327" s="133"/>
      <c r="BM327" s="133"/>
      <c r="BN327" s="133"/>
      <c r="BO327" s="133"/>
      <c r="BP327" s="133"/>
      <c r="BQ327" s="133"/>
      <c r="BR327" s="133"/>
    </row>
    <row r="328" spans="16:70" s="3" customFormat="1" x14ac:dyDescent="0.2"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43"/>
      <c r="AB328" s="43"/>
      <c r="AC328" s="43"/>
      <c r="AD328" s="4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133"/>
      <c r="BB328" s="133"/>
      <c r="BC328" s="133"/>
      <c r="BD328" s="133"/>
      <c r="BE328" s="133"/>
      <c r="BF328" s="133"/>
      <c r="BG328" s="133"/>
      <c r="BH328" s="133"/>
      <c r="BI328" s="133"/>
      <c r="BJ328" s="133"/>
      <c r="BK328" s="133"/>
      <c r="BL328" s="133"/>
      <c r="BM328" s="133"/>
      <c r="BN328" s="133"/>
      <c r="BO328" s="133"/>
      <c r="BP328" s="133"/>
      <c r="BQ328" s="133"/>
      <c r="BR328" s="133"/>
    </row>
    <row r="329" spans="16:70" s="3" customFormat="1" x14ac:dyDescent="0.2"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43"/>
      <c r="AB329" s="43"/>
      <c r="AC329" s="43"/>
      <c r="AD329" s="4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133"/>
      <c r="BB329" s="133"/>
      <c r="BC329" s="133"/>
      <c r="BD329" s="133"/>
      <c r="BE329" s="133"/>
      <c r="BF329" s="133"/>
      <c r="BG329" s="133"/>
      <c r="BH329" s="133"/>
      <c r="BI329" s="133"/>
      <c r="BJ329" s="133"/>
      <c r="BK329" s="133"/>
      <c r="BL329" s="133"/>
      <c r="BM329" s="133"/>
      <c r="BN329" s="133"/>
      <c r="BO329" s="133"/>
      <c r="BP329" s="133"/>
      <c r="BQ329" s="133"/>
      <c r="BR329" s="133"/>
    </row>
    <row r="330" spans="16:70" s="3" customFormat="1" x14ac:dyDescent="0.2"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43"/>
      <c r="AB330" s="43"/>
      <c r="AC330" s="43"/>
      <c r="AD330" s="4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133"/>
      <c r="BB330" s="133"/>
      <c r="BC330" s="133"/>
      <c r="BD330" s="133"/>
      <c r="BE330" s="133"/>
      <c r="BF330" s="133"/>
      <c r="BG330" s="133"/>
      <c r="BH330" s="133"/>
      <c r="BI330" s="133"/>
      <c r="BJ330" s="133"/>
      <c r="BK330" s="133"/>
      <c r="BL330" s="133"/>
      <c r="BM330" s="133"/>
      <c r="BN330" s="133"/>
      <c r="BO330" s="133"/>
      <c r="BP330" s="133"/>
      <c r="BQ330" s="133"/>
      <c r="BR330" s="133"/>
    </row>
    <row r="331" spans="16:70" s="3" customFormat="1" x14ac:dyDescent="0.2"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43"/>
      <c r="AB331" s="43"/>
      <c r="AC331" s="43"/>
      <c r="AD331" s="4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133"/>
      <c r="BB331" s="133"/>
      <c r="BC331" s="133"/>
      <c r="BD331" s="133"/>
      <c r="BE331" s="133"/>
      <c r="BF331" s="133"/>
      <c r="BG331" s="133"/>
      <c r="BH331" s="133"/>
      <c r="BI331" s="133"/>
      <c r="BJ331" s="133"/>
      <c r="BK331" s="133"/>
      <c r="BL331" s="133"/>
      <c r="BM331" s="133"/>
      <c r="BN331" s="133"/>
      <c r="BO331" s="133"/>
      <c r="BP331" s="133"/>
      <c r="BQ331" s="133"/>
      <c r="BR331" s="133"/>
    </row>
    <row r="332" spans="16:70" s="3" customFormat="1" x14ac:dyDescent="0.2"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43"/>
      <c r="AB332" s="43"/>
      <c r="AC332" s="43"/>
      <c r="AD332" s="4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133"/>
      <c r="BB332" s="133"/>
      <c r="BC332" s="133"/>
      <c r="BD332" s="133"/>
      <c r="BE332" s="133"/>
      <c r="BF332" s="133"/>
      <c r="BG332" s="133"/>
      <c r="BH332" s="133"/>
      <c r="BI332" s="133"/>
      <c r="BJ332" s="133"/>
      <c r="BK332" s="133"/>
      <c r="BL332" s="133"/>
      <c r="BM332" s="133"/>
      <c r="BN332" s="133"/>
      <c r="BO332" s="133"/>
      <c r="BP332" s="133"/>
      <c r="BQ332" s="133"/>
      <c r="BR332" s="133"/>
    </row>
    <row r="333" spans="16:70" s="3" customFormat="1" x14ac:dyDescent="0.2"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43"/>
      <c r="AB333" s="43"/>
      <c r="AC333" s="43"/>
      <c r="AD333" s="4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133"/>
      <c r="BB333" s="133"/>
      <c r="BC333" s="133"/>
      <c r="BD333" s="133"/>
      <c r="BE333" s="133"/>
      <c r="BF333" s="133"/>
      <c r="BG333" s="133"/>
      <c r="BH333" s="133"/>
      <c r="BI333" s="133"/>
      <c r="BJ333" s="133"/>
      <c r="BK333" s="133"/>
      <c r="BL333" s="133"/>
      <c r="BM333" s="133"/>
      <c r="BN333" s="133"/>
      <c r="BO333" s="133"/>
      <c r="BP333" s="133"/>
      <c r="BQ333" s="133"/>
      <c r="BR333" s="133"/>
    </row>
    <row r="334" spans="16:70" s="3" customFormat="1" x14ac:dyDescent="0.2"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43"/>
      <c r="AB334" s="43"/>
      <c r="AC334" s="43"/>
      <c r="AD334" s="4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133"/>
      <c r="BB334" s="133"/>
      <c r="BC334" s="133"/>
      <c r="BD334" s="133"/>
      <c r="BE334" s="133"/>
      <c r="BF334" s="133"/>
      <c r="BG334" s="133"/>
      <c r="BH334" s="133"/>
      <c r="BI334" s="133"/>
      <c r="BJ334" s="133"/>
      <c r="BK334" s="133"/>
      <c r="BL334" s="133"/>
      <c r="BM334" s="133"/>
      <c r="BN334" s="133"/>
      <c r="BO334" s="133"/>
      <c r="BP334" s="133"/>
      <c r="BQ334" s="133"/>
      <c r="BR334" s="133"/>
    </row>
    <row r="335" spans="16:70" s="3" customFormat="1" x14ac:dyDescent="0.2"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43"/>
      <c r="AB335" s="43"/>
      <c r="AC335" s="43"/>
      <c r="AD335" s="4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133"/>
      <c r="BB335" s="133"/>
      <c r="BC335" s="133"/>
      <c r="BD335" s="133"/>
      <c r="BE335" s="133"/>
      <c r="BF335" s="133"/>
      <c r="BG335" s="133"/>
      <c r="BH335" s="133"/>
      <c r="BI335" s="133"/>
      <c r="BJ335" s="133"/>
      <c r="BK335" s="133"/>
      <c r="BL335" s="133"/>
      <c r="BM335" s="133"/>
      <c r="BN335" s="133"/>
      <c r="BO335" s="133"/>
      <c r="BP335" s="133"/>
      <c r="BQ335" s="133"/>
      <c r="BR335" s="133"/>
    </row>
    <row r="336" spans="16:70" s="3" customFormat="1" x14ac:dyDescent="0.2"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43"/>
      <c r="AB336" s="43"/>
      <c r="AC336" s="43"/>
      <c r="AD336" s="4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133"/>
      <c r="BB336" s="133"/>
      <c r="BC336" s="133"/>
      <c r="BD336" s="133"/>
      <c r="BE336" s="133"/>
      <c r="BF336" s="133"/>
      <c r="BG336" s="133"/>
      <c r="BH336" s="133"/>
      <c r="BI336" s="133"/>
      <c r="BJ336" s="133"/>
      <c r="BK336" s="133"/>
      <c r="BL336" s="133"/>
      <c r="BM336" s="133"/>
      <c r="BN336" s="133"/>
      <c r="BO336" s="133"/>
      <c r="BP336" s="133"/>
      <c r="BQ336" s="133"/>
      <c r="BR336" s="133"/>
    </row>
    <row r="337" spans="16:70" s="3" customFormat="1" x14ac:dyDescent="0.2"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43"/>
      <c r="AB337" s="43"/>
      <c r="AC337" s="43"/>
      <c r="AD337" s="4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133"/>
      <c r="BB337" s="133"/>
      <c r="BC337" s="133"/>
      <c r="BD337" s="133"/>
      <c r="BE337" s="133"/>
      <c r="BF337" s="133"/>
      <c r="BG337" s="133"/>
      <c r="BH337" s="133"/>
      <c r="BI337" s="133"/>
      <c r="BJ337" s="133"/>
      <c r="BK337" s="133"/>
      <c r="BL337" s="133"/>
      <c r="BM337" s="133"/>
      <c r="BN337" s="133"/>
      <c r="BO337" s="133"/>
      <c r="BP337" s="133"/>
      <c r="BQ337" s="133"/>
      <c r="BR337" s="133"/>
    </row>
    <row r="338" spans="16:70" s="3" customFormat="1" x14ac:dyDescent="0.2"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43"/>
      <c r="AB338" s="43"/>
      <c r="AC338" s="43"/>
      <c r="AD338" s="4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133"/>
      <c r="BB338" s="133"/>
      <c r="BC338" s="133"/>
      <c r="BD338" s="133"/>
      <c r="BE338" s="133"/>
      <c r="BF338" s="133"/>
      <c r="BG338" s="133"/>
      <c r="BH338" s="133"/>
      <c r="BI338" s="133"/>
      <c r="BJ338" s="133"/>
      <c r="BK338" s="133"/>
      <c r="BL338" s="133"/>
      <c r="BM338" s="133"/>
      <c r="BN338" s="133"/>
      <c r="BO338" s="133"/>
      <c r="BP338" s="133"/>
      <c r="BQ338" s="133"/>
      <c r="BR338" s="133"/>
    </row>
    <row r="339" spans="16:70" s="3" customFormat="1" x14ac:dyDescent="0.2"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43"/>
      <c r="AB339" s="43"/>
      <c r="AC339" s="43"/>
      <c r="AD339" s="4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133"/>
      <c r="BB339" s="133"/>
      <c r="BC339" s="133"/>
      <c r="BD339" s="133"/>
      <c r="BE339" s="133"/>
      <c r="BF339" s="133"/>
      <c r="BG339" s="133"/>
      <c r="BH339" s="133"/>
      <c r="BI339" s="133"/>
      <c r="BJ339" s="133"/>
      <c r="BK339" s="133"/>
      <c r="BL339" s="133"/>
      <c r="BM339" s="133"/>
      <c r="BN339" s="133"/>
      <c r="BO339" s="133"/>
      <c r="BP339" s="133"/>
      <c r="BQ339" s="133"/>
      <c r="BR339" s="133"/>
    </row>
    <row r="340" spans="16:70" s="3" customFormat="1" x14ac:dyDescent="0.2"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43"/>
      <c r="AB340" s="43"/>
      <c r="AC340" s="43"/>
      <c r="AD340" s="4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133"/>
      <c r="BB340" s="133"/>
      <c r="BC340" s="133"/>
      <c r="BD340" s="133"/>
      <c r="BE340" s="133"/>
      <c r="BF340" s="133"/>
      <c r="BG340" s="133"/>
      <c r="BH340" s="133"/>
      <c r="BI340" s="133"/>
      <c r="BJ340" s="133"/>
      <c r="BK340" s="133"/>
      <c r="BL340" s="133"/>
      <c r="BM340" s="133"/>
      <c r="BN340" s="133"/>
      <c r="BO340" s="133"/>
      <c r="BP340" s="133"/>
      <c r="BQ340" s="133"/>
      <c r="BR340" s="133"/>
    </row>
    <row r="341" spans="16:70" s="3" customFormat="1" x14ac:dyDescent="0.2"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43"/>
      <c r="AB341" s="43"/>
      <c r="AC341" s="43"/>
      <c r="AD341" s="4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133"/>
      <c r="BB341" s="133"/>
      <c r="BC341" s="133"/>
      <c r="BD341" s="133"/>
      <c r="BE341" s="133"/>
      <c r="BF341" s="133"/>
      <c r="BG341" s="133"/>
      <c r="BH341" s="133"/>
      <c r="BI341" s="133"/>
      <c r="BJ341" s="133"/>
      <c r="BK341" s="133"/>
      <c r="BL341" s="133"/>
      <c r="BM341" s="133"/>
      <c r="BN341" s="133"/>
      <c r="BO341" s="133"/>
      <c r="BP341" s="133"/>
      <c r="BQ341" s="133"/>
      <c r="BR341" s="133"/>
    </row>
    <row r="342" spans="16:70" s="3" customFormat="1" x14ac:dyDescent="0.2"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43"/>
      <c r="AB342" s="43"/>
      <c r="AC342" s="43"/>
      <c r="AD342" s="4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133"/>
      <c r="BB342" s="133"/>
      <c r="BC342" s="133"/>
      <c r="BD342" s="133"/>
      <c r="BE342" s="133"/>
      <c r="BF342" s="133"/>
      <c r="BG342" s="133"/>
      <c r="BH342" s="133"/>
      <c r="BI342" s="133"/>
      <c r="BJ342" s="133"/>
      <c r="BK342" s="133"/>
      <c r="BL342" s="133"/>
      <c r="BM342" s="133"/>
      <c r="BN342" s="133"/>
      <c r="BO342" s="133"/>
      <c r="BP342" s="133"/>
      <c r="BQ342" s="133"/>
      <c r="BR342" s="133"/>
    </row>
    <row r="343" spans="16:70" s="3" customFormat="1" x14ac:dyDescent="0.2"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43"/>
      <c r="AB343" s="43"/>
      <c r="AC343" s="43"/>
      <c r="AD343" s="4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133"/>
      <c r="BB343" s="133"/>
      <c r="BC343" s="133"/>
      <c r="BD343" s="133"/>
      <c r="BE343" s="133"/>
      <c r="BF343" s="133"/>
      <c r="BG343" s="133"/>
      <c r="BH343" s="133"/>
      <c r="BI343" s="133"/>
      <c r="BJ343" s="133"/>
      <c r="BK343" s="133"/>
      <c r="BL343" s="133"/>
      <c r="BM343" s="133"/>
      <c r="BN343" s="133"/>
      <c r="BO343" s="133"/>
      <c r="BP343" s="133"/>
      <c r="BQ343" s="133"/>
      <c r="BR343" s="133"/>
    </row>
    <row r="344" spans="16:70" s="3" customFormat="1" x14ac:dyDescent="0.2"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43"/>
      <c r="AB344" s="43"/>
      <c r="AC344" s="43"/>
      <c r="AD344" s="4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133"/>
      <c r="BB344" s="133"/>
      <c r="BC344" s="133"/>
      <c r="BD344" s="133"/>
      <c r="BE344" s="133"/>
      <c r="BF344" s="133"/>
      <c r="BG344" s="133"/>
      <c r="BH344" s="133"/>
      <c r="BI344" s="133"/>
      <c r="BJ344" s="133"/>
      <c r="BK344" s="133"/>
      <c r="BL344" s="133"/>
      <c r="BM344" s="133"/>
      <c r="BN344" s="133"/>
      <c r="BO344" s="133"/>
      <c r="BP344" s="133"/>
      <c r="BQ344" s="133"/>
      <c r="BR344" s="133"/>
    </row>
    <row r="345" spans="16:70" s="3" customFormat="1" x14ac:dyDescent="0.2"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43"/>
      <c r="AB345" s="43"/>
      <c r="AC345" s="43"/>
      <c r="AD345" s="4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133"/>
      <c r="BB345" s="133"/>
      <c r="BC345" s="133"/>
      <c r="BD345" s="133"/>
      <c r="BE345" s="133"/>
      <c r="BF345" s="133"/>
      <c r="BG345" s="133"/>
      <c r="BH345" s="133"/>
      <c r="BI345" s="133"/>
      <c r="BJ345" s="133"/>
      <c r="BK345" s="133"/>
      <c r="BL345" s="133"/>
      <c r="BM345" s="133"/>
      <c r="BN345" s="133"/>
      <c r="BO345" s="133"/>
      <c r="BP345" s="133"/>
      <c r="BQ345" s="133"/>
      <c r="BR345" s="133"/>
    </row>
    <row r="346" spans="16:70" s="3" customFormat="1" x14ac:dyDescent="0.2"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43"/>
      <c r="AB346" s="43"/>
      <c r="AC346" s="43"/>
      <c r="AD346" s="4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133"/>
      <c r="BB346" s="133"/>
      <c r="BC346" s="133"/>
      <c r="BD346" s="133"/>
      <c r="BE346" s="133"/>
      <c r="BF346" s="133"/>
      <c r="BG346" s="133"/>
      <c r="BH346" s="133"/>
      <c r="BI346" s="133"/>
      <c r="BJ346" s="133"/>
      <c r="BK346" s="133"/>
      <c r="BL346" s="133"/>
      <c r="BM346" s="133"/>
      <c r="BN346" s="133"/>
      <c r="BO346" s="133"/>
      <c r="BP346" s="133"/>
      <c r="BQ346" s="133"/>
      <c r="BR346" s="133"/>
    </row>
    <row r="347" spans="16:70" s="3" customFormat="1" x14ac:dyDescent="0.2"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43"/>
      <c r="AB347" s="43"/>
      <c r="AC347" s="43"/>
      <c r="AD347" s="4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133"/>
      <c r="BB347" s="133"/>
      <c r="BC347" s="133"/>
      <c r="BD347" s="133"/>
      <c r="BE347" s="133"/>
      <c r="BF347" s="133"/>
      <c r="BG347" s="133"/>
      <c r="BH347" s="133"/>
      <c r="BI347" s="133"/>
      <c r="BJ347" s="133"/>
      <c r="BK347" s="133"/>
      <c r="BL347" s="133"/>
      <c r="BM347" s="133"/>
      <c r="BN347" s="133"/>
      <c r="BO347" s="133"/>
      <c r="BP347" s="133"/>
      <c r="BQ347" s="133"/>
      <c r="BR347" s="133"/>
    </row>
    <row r="348" spans="16:70" s="3" customFormat="1" x14ac:dyDescent="0.2"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43"/>
      <c r="AB348" s="43"/>
      <c r="AC348" s="43"/>
      <c r="AD348" s="4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133"/>
      <c r="BB348" s="133"/>
      <c r="BC348" s="133"/>
      <c r="BD348" s="133"/>
      <c r="BE348" s="133"/>
      <c r="BF348" s="133"/>
      <c r="BG348" s="133"/>
      <c r="BH348" s="133"/>
      <c r="BI348" s="133"/>
      <c r="BJ348" s="133"/>
      <c r="BK348" s="133"/>
      <c r="BL348" s="133"/>
      <c r="BM348" s="133"/>
      <c r="BN348" s="133"/>
      <c r="BO348" s="133"/>
      <c r="BP348" s="133"/>
      <c r="BQ348" s="133"/>
      <c r="BR348" s="133"/>
    </row>
    <row r="349" spans="16:70" s="3" customFormat="1" x14ac:dyDescent="0.2"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43"/>
      <c r="AB349" s="43"/>
      <c r="AC349" s="43"/>
      <c r="AD349" s="4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133"/>
      <c r="BB349" s="133"/>
      <c r="BC349" s="133"/>
      <c r="BD349" s="133"/>
      <c r="BE349" s="133"/>
      <c r="BF349" s="133"/>
      <c r="BG349" s="133"/>
      <c r="BH349" s="133"/>
      <c r="BI349" s="133"/>
      <c r="BJ349" s="133"/>
      <c r="BK349" s="133"/>
      <c r="BL349" s="133"/>
      <c r="BM349" s="133"/>
      <c r="BN349" s="133"/>
      <c r="BO349" s="133"/>
      <c r="BP349" s="133"/>
      <c r="BQ349" s="133"/>
      <c r="BR349" s="133"/>
    </row>
    <row r="350" spans="16:70" s="3" customFormat="1" x14ac:dyDescent="0.2"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43"/>
      <c r="AB350" s="43"/>
      <c r="AC350" s="43"/>
      <c r="AD350" s="4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133"/>
      <c r="BB350" s="133"/>
      <c r="BC350" s="133"/>
      <c r="BD350" s="133"/>
      <c r="BE350" s="133"/>
      <c r="BF350" s="133"/>
      <c r="BG350" s="133"/>
      <c r="BH350" s="133"/>
      <c r="BI350" s="133"/>
      <c r="BJ350" s="133"/>
      <c r="BK350" s="133"/>
      <c r="BL350" s="133"/>
      <c r="BM350" s="133"/>
      <c r="BN350" s="133"/>
      <c r="BO350" s="133"/>
      <c r="BP350" s="133"/>
      <c r="BQ350" s="133"/>
      <c r="BR350" s="133"/>
    </row>
    <row r="351" spans="16:70" s="3" customFormat="1" x14ac:dyDescent="0.2"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43"/>
      <c r="AB351" s="43"/>
      <c r="AC351" s="43"/>
      <c r="AD351" s="4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133"/>
      <c r="BB351" s="133"/>
      <c r="BC351" s="133"/>
      <c r="BD351" s="133"/>
      <c r="BE351" s="133"/>
      <c r="BF351" s="133"/>
      <c r="BG351" s="133"/>
      <c r="BH351" s="133"/>
      <c r="BI351" s="133"/>
      <c r="BJ351" s="133"/>
      <c r="BK351" s="133"/>
      <c r="BL351" s="133"/>
      <c r="BM351" s="133"/>
      <c r="BN351" s="133"/>
      <c r="BO351" s="133"/>
      <c r="BP351" s="133"/>
      <c r="BQ351" s="133"/>
      <c r="BR351" s="133"/>
    </row>
    <row r="352" spans="16:70" s="3" customFormat="1" x14ac:dyDescent="0.2"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43"/>
      <c r="AB352" s="43"/>
      <c r="AC352" s="43"/>
      <c r="AD352" s="4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133"/>
      <c r="BB352" s="133"/>
      <c r="BC352" s="133"/>
      <c r="BD352" s="133"/>
      <c r="BE352" s="133"/>
      <c r="BF352" s="133"/>
      <c r="BG352" s="133"/>
      <c r="BH352" s="133"/>
      <c r="BI352" s="133"/>
      <c r="BJ352" s="133"/>
      <c r="BK352" s="133"/>
      <c r="BL352" s="133"/>
      <c r="BM352" s="133"/>
      <c r="BN352" s="133"/>
      <c r="BO352" s="133"/>
      <c r="BP352" s="133"/>
      <c r="BQ352" s="133"/>
      <c r="BR352" s="133"/>
    </row>
    <row r="353" spans="16:70" s="3" customFormat="1" x14ac:dyDescent="0.2"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43"/>
      <c r="AB353" s="43"/>
      <c r="AC353" s="43"/>
      <c r="AD353" s="4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133"/>
      <c r="BB353" s="133"/>
      <c r="BC353" s="133"/>
      <c r="BD353" s="133"/>
      <c r="BE353" s="133"/>
      <c r="BF353" s="133"/>
      <c r="BG353" s="133"/>
      <c r="BH353" s="133"/>
      <c r="BI353" s="133"/>
      <c r="BJ353" s="133"/>
      <c r="BK353" s="133"/>
      <c r="BL353" s="133"/>
      <c r="BM353" s="133"/>
      <c r="BN353" s="133"/>
      <c r="BO353" s="133"/>
      <c r="BP353" s="133"/>
      <c r="BQ353" s="133"/>
      <c r="BR353" s="133"/>
    </row>
    <row r="354" spans="16:70" s="3" customFormat="1" x14ac:dyDescent="0.2"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43"/>
      <c r="AB354" s="43"/>
      <c r="AC354" s="43"/>
      <c r="AD354" s="4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133"/>
      <c r="BB354" s="133"/>
      <c r="BC354" s="133"/>
      <c r="BD354" s="133"/>
      <c r="BE354" s="133"/>
      <c r="BF354" s="133"/>
      <c r="BG354" s="133"/>
      <c r="BH354" s="133"/>
      <c r="BI354" s="133"/>
      <c r="BJ354" s="133"/>
      <c r="BK354" s="133"/>
      <c r="BL354" s="133"/>
      <c r="BM354" s="133"/>
      <c r="BN354" s="133"/>
      <c r="BO354" s="133"/>
      <c r="BP354" s="133"/>
      <c r="BQ354" s="133"/>
      <c r="BR354" s="133"/>
    </row>
    <row r="355" spans="16:70" s="3" customFormat="1" x14ac:dyDescent="0.2"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43"/>
      <c r="AB355" s="43"/>
      <c r="AC355" s="43"/>
      <c r="AD355" s="4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133"/>
      <c r="BB355" s="133"/>
      <c r="BC355" s="133"/>
      <c r="BD355" s="133"/>
      <c r="BE355" s="133"/>
      <c r="BF355" s="133"/>
      <c r="BG355" s="133"/>
      <c r="BH355" s="133"/>
      <c r="BI355" s="133"/>
      <c r="BJ355" s="133"/>
      <c r="BK355" s="133"/>
      <c r="BL355" s="133"/>
      <c r="BM355" s="133"/>
      <c r="BN355" s="133"/>
      <c r="BO355" s="133"/>
      <c r="BP355" s="133"/>
      <c r="BQ355" s="133"/>
      <c r="BR355" s="133"/>
    </row>
    <row r="356" spans="16:70" s="3" customFormat="1" x14ac:dyDescent="0.2"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43"/>
      <c r="AB356" s="43"/>
      <c r="AC356" s="43"/>
      <c r="AD356" s="4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133"/>
      <c r="BB356" s="133"/>
      <c r="BC356" s="133"/>
      <c r="BD356" s="133"/>
      <c r="BE356" s="133"/>
      <c r="BF356" s="133"/>
      <c r="BG356" s="133"/>
      <c r="BH356" s="133"/>
      <c r="BI356" s="133"/>
      <c r="BJ356" s="133"/>
      <c r="BK356" s="133"/>
      <c r="BL356" s="133"/>
      <c r="BM356" s="133"/>
      <c r="BN356" s="133"/>
      <c r="BO356" s="133"/>
      <c r="BP356" s="133"/>
      <c r="BQ356" s="133"/>
      <c r="BR356" s="133"/>
    </row>
    <row r="357" spans="16:70" s="3" customFormat="1" x14ac:dyDescent="0.2"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43"/>
      <c r="AB357" s="43"/>
      <c r="AC357" s="43"/>
      <c r="AD357" s="4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133"/>
      <c r="BB357" s="133"/>
      <c r="BC357" s="133"/>
      <c r="BD357" s="133"/>
      <c r="BE357" s="133"/>
      <c r="BF357" s="133"/>
      <c r="BG357" s="133"/>
      <c r="BH357" s="133"/>
      <c r="BI357" s="133"/>
      <c r="BJ357" s="133"/>
      <c r="BK357" s="133"/>
      <c r="BL357" s="133"/>
      <c r="BM357" s="133"/>
      <c r="BN357" s="133"/>
      <c r="BO357" s="133"/>
      <c r="BP357" s="133"/>
      <c r="BQ357" s="133"/>
      <c r="BR357" s="133"/>
    </row>
    <row r="358" spans="16:70" s="3" customFormat="1" x14ac:dyDescent="0.2"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43"/>
      <c r="AB358" s="43"/>
      <c r="AC358" s="43"/>
      <c r="AD358" s="4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133"/>
      <c r="BB358" s="133"/>
      <c r="BC358" s="133"/>
      <c r="BD358" s="133"/>
      <c r="BE358" s="133"/>
      <c r="BF358" s="133"/>
      <c r="BG358" s="133"/>
      <c r="BH358" s="133"/>
      <c r="BI358" s="133"/>
      <c r="BJ358" s="133"/>
      <c r="BK358" s="133"/>
      <c r="BL358" s="133"/>
      <c r="BM358" s="133"/>
      <c r="BN358" s="133"/>
      <c r="BO358" s="133"/>
      <c r="BP358" s="133"/>
      <c r="BQ358" s="133"/>
      <c r="BR358" s="133"/>
    </row>
    <row r="359" spans="16:70" s="3" customFormat="1" x14ac:dyDescent="0.2"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43"/>
      <c r="AB359" s="43"/>
      <c r="AC359" s="43"/>
      <c r="AD359" s="4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133"/>
      <c r="BB359" s="133"/>
      <c r="BC359" s="133"/>
      <c r="BD359" s="133"/>
      <c r="BE359" s="133"/>
      <c r="BF359" s="133"/>
      <c r="BG359" s="133"/>
      <c r="BH359" s="133"/>
      <c r="BI359" s="133"/>
      <c r="BJ359" s="133"/>
      <c r="BK359" s="133"/>
      <c r="BL359" s="133"/>
      <c r="BM359" s="133"/>
      <c r="BN359" s="133"/>
      <c r="BO359" s="133"/>
      <c r="BP359" s="133"/>
      <c r="BQ359" s="133"/>
      <c r="BR359" s="133"/>
    </row>
    <row r="360" spans="16:70" s="3" customFormat="1" x14ac:dyDescent="0.2"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43"/>
      <c r="AB360" s="43"/>
      <c r="AC360" s="43"/>
      <c r="AD360" s="4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133"/>
      <c r="BB360" s="133"/>
      <c r="BC360" s="133"/>
      <c r="BD360" s="133"/>
      <c r="BE360" s="133"/>
      <c r="BF360" s="133"/>
      <c r="BG360" s="133"/>
      <c r="BH360" s="133"/>
      <c r="BI360" s="133"/>
      <c r="BJ360" s="133"/>
      <c r="BK360" s="133"/>
      <c r="BL360" s="133"/>
      <c r="BM360" s="133"/>
      <c r="BN360" s="133"/>
      <c r="BO360" s="133"/>
      <c r="BP360" s="133"/>
      <c r="BQ360" s="133"/>
      <c r="BR360" s="133"/>
    </row>
    <row r="361" spans="16:70" s="3" customFormat="1" x14ac:dyDescent="0.2"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43"/>
      <c r="AB361" s="43"/>
      <c r="AC361" s="43"/>
      <c r="AD361" s="4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133"/>
      <c r="BB361" s="133"/>
      <c r="BC361" s="133"/>
      <c r="BD361" s="133"/>
      <c r="BE361" s="133"/>
      <c r="BF361" s="133"/>
      <c r="BG361" s="133"/>
      <c r="BH361" s="133"/>
      <c r="BI361" s="133"/>
      <c r="BJ361" s="133"/>
      <c r="BK361" s="133"/>
      <c r="BL361" s="133"/>
      <c r="BM361" s="133"/>
      <c r="BN361" s="133"/>
      <c r="BO361" s="133"/>
      <c r="BP361" s="133"/>
      <c r="BQ361" s="133"/>
      <c r="BR361" s="133"/>
    </row>
    <row r="362" spans="16:70" s="3" customFormat="1" x14ac:dyDescent="0.2"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43"/>
      <c r="AB362" s="43"/>
      <c r="AC362" s="43"/>
      <c r="AD362" s="4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133"/>
      <c r="BB362" s="133"/>
      <c r="BC362" s="133"/>
      <c r="BD362" s="133"/>
      <c r="BE362" s="133"/>
      <c r="BF362" s="133"/>
      <c r="BG362" s="133"/>
      <c r="BH362" s="133"/>
      <c r="BI362" s="133"/>
      <c r="BJ362" s="133"/>
      <c r="BK362" s="133"/>
      <c r="BL362" s="133"/>
      <c r="BM362" s="133"/>
      <c r="BN362" s="133"/>
      <c r="BO362" s="133"/>
      <c r="BP362" s="133"/>
      <c r="BQ362" s="133"/>
      <c r="BR362" s="133"/>
    </row>
    <row r="363" spans="16:70" s="3" customFormat="1" x14ac:dyDescent="0.2"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43"/>
      <c r="AB363" s="43"/>
      <c r="AC363" s="43"/>
      <c r="AD363" s="4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133"/>
      <c r="BB363" s="133"/>
      <c r="BC363" s="133"/>
      <c r="BD363" s="133"/>
      <c r="BE363" s="133"/>
      <c r="BF363" s="133"/>
      <c r="BG363" s="133"/>
      <c r="BH363" s="133"/>
      <c r="BI363" s="133"/>
      <c r="BJ363" s="133"/>
      <c r="BK363" s="133"/>
      <c r="BL363" s="133"/>
      <c r="BM363" s="133"/>
      <c r="BN363" s="133"/>
      <c r="BO363" s="133"/>
      <c r="BP363" s="133"/>
      <c r="BQ363" s="133"/>
      <c r="BR363" s="133"/>
    </row>
    <row r="364" spans="16:70" s="3" customFormat="1" x14ac:dyDescent="0.2"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43"/>
      <c r="AB364" s="43"/>
      <c r="AC364" s="43"/>
      <c r="AD364" s="4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133"/>
      <c r="BB364" s="133"/>
      <c r="BC364" s="133"/>
      <c r="BD364" s="133"/>
      <c r="BE364" s="133"/>
      <c r="BF364" s="133"/>
      <c r="BG364" s="133"/>
      <c r="BH364" s="133"/>
      <c r="BI364" s="133"/>
      <c r="BJ364" s="133"/>
      <c r="BK364" s="133"/>
      <c r="BL364" s="133"/>
      <c r="BM364" s="133"/>
      <c r="BN364" s="133"/>
      <c r="BO364" s="133"/>
      <c r="BP364" s="133"/>
      <c r="BQ364" s="133"/>
      <c r="BR364" s="133"/>
    </row>
    <row r="365" spans="16:70" s="3" customFormat="1" x14ac:dyDescent="0.2"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43"/>
      <c r="AB365" s="43"/>
      <c r="AC365" s="43"/>
      <c r="AD365" s="4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133"/>
      <c r="BB365" s="133"/>
      <c r="BC365" s="133"/>
      <c r="BD365" s="133"/>
      <c r="BE365" s="133"/>
      <c r="BF365" s="133"/>
      <c r="BG365" s="133"/>
      <c r="BH365" s="133"/>
      <c r="BI365" s="133"/>
      <c r="BJ365" s="133"/>
      <c r="BK365" s="133"/>
      <c r="BL365" s="133"/>
      <c r="BM365" s="133"/>
      <c r="BN365" s="133"/>
      <c r="BO365" s="133"/>
      <c r="BP365" s="133"/>
      <c r="BQ365" s="133"/>
      <c r="BR365" s="133"/>
    </row>
    <row r="366" spans="16:70" s="3" customFormat="1" x14ac:dyDescent="0.2"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43"/>
      <c r="AB366" s="43"/>
      <c r="AC366" s="43"/>
      <c r="AD366" s="4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133"/>
      <c r="BB366" s="133"/>
      <c r="BC366" s="133"/>
      <c r="BD366" s="133"/>
      <c r="BE366" s="133"/>
      <c r="BF366" s="133"/>
      <c r="BG366" s="133"/>
      <c r="BH366" s="133"/>
      <c r="BI366" s="133"/>
      <c r="BJ366" s="133"/>
      <c r="BK366" s="133"/>
      <c r="BL366" s="133"/>
      <c r="BM366" s="133"/>
      <c r="BN366" s="133"/>
      <c r="BO366" s="133"/>
      <c r="BP366" s="133"/>
      <c r="BQ366" s="133"/>
      <c r="BR366" s="133"/>
    </row>
    <row r="367" spans="16:70" s="3" customFormat="1" x14ac:dyDescent="0.2"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43"/>
      <c r="AB367" s="43"/>
      <c r="AC367" s="43"/>
      <c r="AD367" s="4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133"/>
      <c r="BB367" s="133"/>
      <c r="BC367" s="133"/>
      <c r="BD367" s="133"/>
      <c r="BE367" s="133"/>
      <c r="BF367" s="133"/>
      <c r="BG367" s="133"/>
      <c r="BH367" s="133"/>
      <c r="BI367" s="133"/>
      <c r="BJ367" s="133"/>
      <c r="BK367" s="133"/>
      <c r="BL367" s="133"/>
      <c r="BM367" s="133"/>
      <c r="BN367" s="133"/>
      <c r="BO367" s="133"/>
      <c r="BP367" s="133"/>
      <c r="BQ367" s="133"/>
      <c r="BR367" s="133"/>
    </row>
    <row r="368" spans="16:70" s="3" customFormat="1" x14ac:dyDescent="0.2"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43"/>
      <c r="AB368" s="43"/>
      <c r="AC368" s="43"/>
      <c r="AD368" s="4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133"/>
      <c r="BB368" s="133"/>
      <c r="BC368" s="133"/>
      <c r="BD368" s="133"/>
      <c r="BE368" s="133"/>
      <c r="BF368" s="133"/>
      <c r="BG368" s="133"/>
      <c r="BH368" s="133"/>
      <c r="BI368" s="133"/>
      <c r="BJ368" s="133"/>
      <c r="BK368" s="133"/>
      <c r="BL368" s="133"/>
      <c r="BM368" s="133"/>
      <c r="BN368" s="133"/>
      <c r="BO368" s="133"/>
      <c r="BP368" s="133"/>
      <c r="BQ368" s="133"/>
      <c r="BR368" s="133"/>
    </row>
    <row r="369" spans="16:70" s="3" customFormat="1" x14ac:dyDescent="0.2"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43"/>
      <c r="AB369" s="43"/>
      <c r="AC369" s="43"/>
      <c r="AD369" s="4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133"/>
      <c r="BB369" s="133"/>
      <c r="BC369" s="133"/>
      <c r="BD369" s="133"/>
      <c r="BE369" s="133"/>
      <c r="BF369" s="133"/>
      <c r="BG369" s="133"/>
      <c r="BH369" s="133"/>
      <c r="BI369" s="133"/>
      <c r="BJ369" s="133"/>
      <c r="BK369" s="133"/>
      <c r="BL369" s="133"/>
      <c r="BM369" s="133"/>
      <c r="BN369" s="133"/>
      <c r="BO369" s="133"/>
      <c r="BP369" s="133"/>
      <c r="BQ369" s="133"/>
      <c r="BR369" s="133"/>
    </row>
    <row r="370" spans="16:70" s="3" customFormat="1" x14ac:dyDescent="0.2"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43"/>
      <c r="AB370" s="43"/>
      <c r="AC370" s="43"/>
      <c r="AD370" s="4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133"/>
      <c r="BB370" s="133"/>
      <c r="BC370" s="133"/>
      <c r="BD370" s="133"/>
      <c r="BE370" s="133"/>
      <c r="BF370" s="133"/>
      <c r="BG370" s="133"/>
      <c r="BH370" s="133"/>
      <c r="BI370" s="133"/>
      <c r="BJ370" s="133"/>
      <c r="BK370" s="133"/>
      <c r="BL370" s="133"/>
      <c r="BM370" s="133"/>
      <c r="BN370" s="133"/>
      <c r="BO370" s="133"/>
      <c r="BP370" s="133"/>
      <c r="BQ370" s="133"/>
      <c r="BR370" s="133"/>
    </row>
    <row r="371" spans="16:70" s="3" customFormat="1" x14ac:dyDescent="0.2"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43"/>
      <c r="AB371" s="43"/>
      <c r="AC371" s="43"/>
      <c r="AD371" s="4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133"/>
      <c r="BB371" s="133"/>
      <c r="BC371" s="133"/>
      <c r="BD371" s="133"/>
      <c r="BE371" s="133"/>
      <c r="BF371" s="133"/>
      <c r="BG371" s="133"/>
      <c r="BH371" s="133"/>
      <c r="BI371" s="133"/>
      <c r="BJ371" s="133"/>
      <c r="BK371" s="133"/>
      <c r="BL371" s="133"/>
      <c r="BM371" s="133"/>
      <c r="BN371" s="133"/>
      <c r="BO371" s="133"/>
      <c r="BP371" s="133"/>
      <c r="BQ371" s="133"/>
      <c r="BR371" s="133"/>
    </row>
    <row r="372" spans="16:70" s="3" customFormat="1" x14ac:dyDescent="0.2"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43"/>
      <c r="AB372" s="43"/>
      <c r="AC372" s="43"/>
      <c r="AD372" s="4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133"/>
      <c r="BB372" s="133"/>
      <c r="BC372" s="133"/>
      <c r="BD372" s="133"/>
      <c r="BE372" s="133"/>
      <c r="BF372" s="133"/>
      <c r="BG372" s="133"/>
      <c r="BH372" s="133"/>
      <c r="BI372" s="133"/>
      <c r="BJ372" s="133"/>
      <c r="BK372" s="133"/>
      <c r="BL372" s="133"/>
      <c r="BM372" s="133"/>
      <c r="BN372" s="133"/>
      <c r="BO372" s="133"/>
      <c r="BP372" s="133"/>
      <c r="BQ372" s="133"/>
      <c r="BR372" s="133"/>
    </row>
    <row r="373" spans="16:70" s="3" customFormat="1" x14ac:dyDescent="0.2"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43"/>
      <c r="AB373" s="43"/>
      <c r="AC373" s="43"/>
      <c r="AD373" s="4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133"/>
      <c r="BB373" s="133"/>
      <c r="BC373" s="133"/>
      <c r="BD373" s="133"/>
      <c r="BE373" s="133"/>
      <c r="BF373" s="133"/>
      <c r="BG373" s="133"/>
      <c r="BH373" s="133"/>
      <c r="BI373" s="133"/>
      <c r="BJ373" s="133"/>
      <c r="BK373" s="133"/>
      <c r="BL373" s="133"/>
      <c r="BM373" s="133"/>
      <c r="BN373" s="133"/>
      <c r="BO373" s="133"/>
      <c r="BP373" s="133"/>
      <c r="BQ373" s="133"/>
      <c r="BR373" s="133"/>
    </row>
    <row r="374" spans="16:70" s="3" customFormat="1" x14ac:dyDescent="0.2"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43"/>
      <c r="AB374" s="43"/>
      <c r="AC374" s="43"/>
      <c r="AD374" s="4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133"/>
      <c r="BB374" s="133"/>
      <c r="BC374" s="133"/>
      <c r="BD374" s="133"/>
      <c r="BE374" s="133"/>
      <c r="BF374" s="133"/>
      <c r="BG374" s="133"/>
      <c r="BH374" s="133"/>
      <c r="BI374" s="133"/>
      <c r="BJ374" s="133"/>
      <c r="BK374" s="133"/>
      <c r="BL374" s="133"/>
      <c r="BM374" s="133"/>
      <c r="BN374" s="133"/>
      <c r="BO374" s="133"/>
      <c r="BP374" s="133"/>
      <c r="BQ374" s="133"/>
      <c r="BR374" s="133"/>
    </row>
    <row r="375" spans="16:70" s="3" customFormat="1" x14ac:dyDescent="0.2"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43"/>
      <c r="AB375" s="43"/>
      <c r="AC375" s="43"/>
      <c r="AD375" s="4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133"/>
      <c r="BB375" s="133"/>
      <c r="BC375" s="133"/>
      <c r="BD375" s="133"/>
      <c r="BE375" s="133"/>
      <c r="BF375" s="133"/>
      <c r="BG375" s="133"/>
      <c r="BH375" s="133"/>
      <c r="BI375" s="133"/>
      <c r="BJ375" s="133"/>
      <c r="BK375" s="133"/>
      <c r="BL375" s="133"/>
      <c r="BM375" s="133"/>
      <c r="BN375" s="133"/>
      <c r="BO375" s="133"/>
      <c r="BP375" s="133"/>
      <c r="BQ375" s="133"/>
      <c r="BR375" s="133"/>
    </row>
    <row r="376" spans="16:70" s="3" customFormat="1" x14ac:dyDescent="0.2"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43"/>
      <c r="AB376" s="43"/>
      <c r="AC376" s="43"/>
      <c r="AD376" s="4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133"/>
      <c r="BB376" s="133"/>
      <c r="BC376" s="133"/>
      <c r="BD376" s="133"/>
      <c r="BE376" s="133"/>
      <c r="BF376" s="133"/>
      <c r="BG376" s="133"/>
      <c r="BH376" s="133"/>
      <c r="BI376" s="133"/>
      <c r="BJ376" s="133"/>
      <c r="BK376" s="133"/>
      <c r="BL376" s="133"/>
      <c r="BM376" s="133"/>
      <c r="BN376" s="133"/>
      <c r="BO376" s="133"/>
      <c r="BP376" s="133"/>
      <c r="BQ376" s="133"/>
      <c r="BR376" s="133"/>
    </row>
    <row r="377" spans="16:70" s="3" customFormat="1" x14ac:dyDescent="0.2"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43"/>
      <c r="AB377" s="43"/>
      <c r="AC377" s="43"/>
      <c r="AD377" s="4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133"/>
      <c r="BB377" s="133"/>
      <c r="BC377" s="133"/>
      <c r="BD377" s="133"/>
      <c r="BE377" s="133"/>
      <c r="BF377" s="133"/>
      <c r="BG377" s="133"/>
      <c r="BH377" s="133"/>
      <c r="BI377" s="133"/>
      <c r="BJ377" s="133"/>
      <c r="BK377" s="133"/>
      <c r="BL377" s="133"/>
      <c r="BM377" s="133"/>
      <c r="BN377" s="133"/>
      <c r="BO377" s="133"/>
      <c r="BP377" s="133"/>
      <c r="BQ377" s="133"/>
      <c r="BR377" s="133"/>
    </row>
    <row r="378" spans="16:70" s="3" customFormat="1" x14ac:dyDescent="0.2"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43"/>
      <c r="AB378" s="43"/>
      <c r="AC378" s="43"/>
      <c r="AD378" s="4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133"/>
      <c r="BB378" s="133"/>
      <c r="BC378" s="133"/>
      <c r="BD378" s="133"/>
      <c r="BE378" s="133"/>
      <c r="BF378" s="133"/>
      <c r="BG378" s="133"/>
      <c r="BH378" s="133"/>
      <c r="BI378" s="133"/>
      <c r="BJ378" s="133"/>
      <c r="BK378" s="133"/>
      <c r="BL378" s="133"/>
      <c r="BM378" s="133"/>
      <c r="BN378" s="133"/>
      <c r="BO378" s="133"/>
      <c r="BP378" s="133"/>
      <c r="BQ378" s="133"/>
      <c r="BR378" s="133"/>
    </row>
    <row r="379" spans="16:70" s="3" customFormat="1" x14ac:dyDescent="0.2"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43"/>
      <c r="AB379" s="43"/>
      <c r="AC379" s="43"/>
      <c r="AD379" s="4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133"/>
      <c r="BB379" s="133"/>
      <c r="BC379" s="133"/>
      <c r="BD379" s="133"/>
      <c r="BE379" s="133"/>
      <c r="BF379" s="133"/>
      <c r="BG379" s="133"/>
      <c r="BH379" s="133"/>
      <c r="BI379" s="133"/>
      <c r="BJ379" s="133"/>
      <c r="BK379" s="133"/>
      <c r="BL379" s="133"/>
      <c r="BM379" s="133"/>
      <c r="BN379" s="133"/>
      <c r="BO379" s="133"/>
      <c r="BP379" s="133"/>
      <c r="BQ379" s="133"/>
      <c r="BR379" s="133"/>
    </row>
    <row r="380" spans="16:70" s="3" customFormat="1" x14ac:dyDescent="0.2"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43"/>
      <c r="AB380" s="43"/>
      <c r="AC380" s="43"/>
      <c r="AD380" s="4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133"/>
      <c r="BB380" s="133"/>
      <c r="BC380" s="133"/>
      <c r="BD380" s="133"/>
      <c r="BE380" s="133"/>
      <c r="BF380" s="133"/>
      <c r="BG380" s="133"/>
      <c r="BH380" s="133"/>
      <c r="BI380" s="133"/>
      <c r="BJ380" s="133"/>
      <c r="BK380" s="133"/>
      <c r="BL380" s="133"/>
      <c r="BM380" s="133"/>
      <c r="BN380" s="133"/>
      <c r="BO380" s="133"/>
      <c r="BP380" s="133"/>
      <c r="BQ380" s="133"/>
      <c r="BR380" s="133"/>
    </row>
    <row r="381" spans="16:70" s="3" customFormat="1" x14ac:dyDescent="0.2"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43"/>
      <c r="AB381" s="43"/>
      <c r="AC381" s="43"/>
      <c r="AD381" s="4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133"/>
      <c r="BB381" s="133"/>
      <c r="BC381" s="133"/>
      <c r="BD381" s="133"/>
      <c r="BE381" s="133"/>
      <c r="BF381" s="133"/>
      <c r="BG381" s="133"/>
      <c r="BH381" s="133"/>
      <c r="BI381" s="133"/>
      <c r="BJ381" s="133"/>
      <c r="BK381" s="133"/>
      <c r="BL381" s="133"/>
      <c r="BM381" s="133"/>
      <c r="BN381" s="133"/>
      <c r="BO381" s="133"/>
      <c r="BP381" s="133"/>
      <c r="BQ381" s="133"/>
      <c r="BR381" s="133"/>
    </row>
    <row r="382" spans="16:70" s="3" customFormat="1" x14ac:dyDescent="0.2"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43"/>
      <c r="AB382" s="43"/>
      <c r="AC382" s="43"/>
      <c r="AD382" s="4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133"/>
      <c r="BB382" s="133"/>
      <c r="BC382" s="133"/>
      <c r="BD382" s="133"/>
      <c r="BE382" s="133"/>
      <c r="BF382" s="133"/>
      <c r="BG382" s="133"/>
      <c r="BH382" s="133"/>
      <c r="BI382" s="133"/>
      <c r="BJ382" s="133"/>
      <c r="BK382" s="133"/>
      <c r="BL382" s="133"/>
      <c r="BM382" s="133"/>
      <c r="BN382" s="133"/>
      <c r="BO382" s="133"/>
      <c r="BP382" s="133"/>
      <c r="BQ382" s="133"/>
      <c r="BR382" s="133"/>
    </row>
    <row r="383" spans="16:70" s="3" customFormat="1" x14ac:dyDescent="0.2"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43"/>
      <c r="AB383" s="43"/>
      <c r="AC383" s="43"/>
      <c r="AD383" s="4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133"/>
      <c r="BB383" s="133"/>
      <c r="BC383" s="133"/>
      <c r="BD383" s="133"/>
      <c r="BE383" s="133"/>
      <c r="BF383" s="133"/>
      <c r="BG383" s="133"/>
      <c r="BH383" s="133"/>
      <c r="BI383" s="133"/>
      <c r="BJ383" s="133"/>
      <c r="BK383" s="133"/>
      <c r="BL383" s="133"/>
      <c r="BM383" s="133"/>
      <c r="BN383" s="133"/>
      <c r="BO383" s="133"/>
      <c r="BP383" s="133"/>
      <c r="BQ383" s="133"/>
      <c r="BR383" s="133"/>
    </row>
    <row r="384" spans="16:70" s="3" customFormat="1" x14ac:dyDescent="0.2"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43"/>
      <c r="AB384" s="43"/>
      <c r="AC384" s="43"/>
      <c r="AD384" s="4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133"/>
      <c r="BB384" s="133"/>
      <c r="BC384" s="133"/>
      <c r="BD384" s="133"/>
      <c r="BE384" s="133"/>
      <c r="BF384" s="133"/>
      <c r="BG384" s="133"/>
      <c r="BH384" s="133"/>
      <c r="BI384" s="133"/>
      <c r="BJ384" s="133"/>
      <c r="BK384" s="133"/>
      <c r="BL384" s="133"/>
      <c r="BM384" s="133"/>
      <c r="BN384" s="133"/>
      <c r="BO384" s="133"/>
      <c r="BP384" s="133"/>
      <c r="BQ384" s="133"/>
      <c r="BR384" s="133"/>
    </row>
    <row r="385" spans="16:70" s="3" customFormat="1" x14ac:dyDescent="0.2"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43"/>
      <c r="AB385" s="43"/>
      <c r="AC385" s="43"/>
      <c r="AD385" s="4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133"/>
      <c r="BB385" s="133"/>
      <c r="BC385" s="133"/>
      <c r="BD385" s="133"/>
      <c r="BE385" s="133"/>
      <c r="BF385" s="133"/>
      <c r="BG385" s="133"/>
      <c r="BH385" s="133"/>
      <c r="BI385" s="133"/>
      <c r="BJ385" s="133"/>
      <c r="BK385" s="133"/>
      <c r="BL385" s="133"/>
      <c r="BM385" s="133"/>
      <c r="BN385" s="133"/>
      <c r="BO385" s="133"/>
      <c r="BP385" s="133"/>
      <c r="BQ385" s="133"/>
      <c r="BR385" s="133"/>
    </row>
    <row r="386" spans="16:70" s="3" customFormat="1" x14ac:dyDescent="0.2"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43"/>
      <c r="AB386" s="43"/>
      <c r="AC386" s="43"/>
      <c r="AD386" s="4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133"/>
      <c r="BB386" s="133"/>
      <c r="BC386" s="133"/>
      <c r="BD386" s="133"/>
      <c r="BE386" s="133"/>
      <c r="BF386" s="133"/>
      <c r="BG386" s="133"/>
      <c r="BH386" s="133"/>
      <c r="BI386" s="133"/>
      <c r="BJ386" s="133"/>
      <c r="BK386" s="133"/>
      <c r="BL386" s="133"/>
      <c r="BM386" s="133"/>
      <c r="BN386" s="133"/>
      <c r="BO386" s="133"/>
      <c r="BP386" s="133"/>
      <c r="BQ386" s="133"/>
      <c r="BR386" s="133"/>
    </row>
    <row r="387" spans="16:70" s="3" customFormat="1" x14ac:dyDescent="0.2"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43"/>
      <c r="AB387" s="43"/>
      <c r="AC387" s="43"/>
      <c r="AD387" s="4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133"/>
      <c r="BB387" s="133"/>
      <c r="BC387" s="133"/>
      <c r="BD387" s="133"/>
      <c r="BE387" s="133"/>
      <c r="BF387" s="133"/>
      <c r="BG387" s="133"/>
      <c r="BH387" s="133"/>
      <c r="BI387" s="133"/>
      <c r="BJ387" s="133"/>
      <c r="BK387" s="133"/>
      <c r="BL387" s="133"/>
      <c r="BM387" s="133"/>
      <c r="BN387" s="133"/>
      <c r="BO387" s="133"/>
      <c r="BP387" s="133"/>
      <c r="BQ387" s="133"/>
      <c r="BR387" s="133"/>
    </row>
    <row r="388" spans="16:70" s="3" customFormat="1" x14ac:dyDescent="0.2"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43"/>
      <c r="AB388" s="43"/>
      <c r="AC388" s="43"/>
      <c r="AD388" s="4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133"/>
      <c r="BB388" s="133"/>
      <c r="BC388" s="133"/>
      <c r="BD388" s="133"/>
      <c r="BE388" s="133"/>
      <c r="BF388" s="133"/>
      <c r="BG388" s="133"/>
      <c r="BH388" s="133"/>
      <c r="BI388" s="133"/>
      <c r="BJ388" s="133"/>
      <c r="BK388" s="133"/>
      <c r="BL388" s="133"/>
      <c r="BM388" s="133"/>
      <c r="BN388" s="133"/>
      <c r="BO388" s="133"/>
      <c r="BP388" s="133"/>
      <c r="BQ388" s="133"/>
      <c r="BR388" s="133"/>
    </row>
    <row r="389" spans="16:70" s="3" customFormat="1" x14ac:dyDescent="0.2"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43"/>
      <c r="AB389" s="43"/>
      <c r="AC389" s="43"/>
      <c r="AD389" s="4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133"/>
      <c r="BB389" s="133"/>
      <c r="BC389" s="133"/>
      <c r="BD389" s="133"/>
      <c r="BE389" s="133"/>
      <c r="BF389" s="133"/>
      <c r="BG389" s="133"/>
      <c r="BH389" s="133"/>
      <c r="BI389" s="133"/>
      <c r="BJ389" s="133"/>
      <c r="BK389" s="133"/>
      <c r="BL389" s="133"/>
      <c r="BM389" s="133"/>
      <c r="BN389" s="133"/>
      <c r="BO389" s="133"/>
      <c r="BP389" s="133"/>
      <c r="BQ389" s="133"/>
      <c r="BR389" s="133"/>
    </row>
    <row r="390" spans="16:70" s="3" customFormat="1" x14ac:dyDescent="0.2"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43"/>
      <c r="AB390" s="43"/>
      <c r="AC390" s="43"/>
      <c r="AD390" s="4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133"/>
      <c r="BB390" s="133"/>
      <c r="BC390" s="133"/>
      <c r="BD390" s="133"/>
      <c r="BE390" s="133"/>
      <c r="BF390" s="133"/>
      <c r="BG390" s="133"/>
      <c r="BH390" s="133"/>
      <c r="BI390" s="133"/>
      <c r="BJ390" s="133"/>
      <c r="BK390" s="133"/>
      <c r="BL390" s="133"/>
      <c r="BM390" s="133"/>
      <c r="BN390" s="133"/>
      <c r="BO390" s="133"/>
      <c r="BP390" s="133"/>
      <c r="BQ390" s="133"/>
      <c r="BR390" s="133"/>
    </row>
    <row r="391" spans="16:70" s="3" customFormat="1" x14ac:dyDescent="0.2"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43"/>
      <c r="AB391" s="43"/>
      <c r="AC391" s="43"/>
      <c r="AD391" s="4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133"/>
      <c r="BB391" s="133"/>
      <c r="BC391" s="133"/>
      <c r="BD391" s="133"/>
      <c r="BE391" s="133"/>
      <c r="BF391" s="133"/>
      <c r="BG391" s="133"/>
      <c r="BH391" s="133"/>
      <c r="BI391" s="133"/>
      <c r="BJ391" s="133"/>
      <c r="BK391" s="133"/>
      <c r="BL391" s="133"/>
      <c r="BM391" s="133"/>
      <c r="BN391" s="133"/>
      <c r="BO391" s="133"/>
      <c r="BP391" s="133"/>
      <c r="BQ391" s="133"/>
      <c r="BR391" s="133"/>
    </row>
    <row r="392" spans="16:70" s="3" customFormat="1" x14ac:dyDescent="0.2"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43"/>
      <c r="AB392" s="43"/>
      <c r="AC392" s="43"/>
      <c r="AD392" s="4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133"/>
      <c r="BB392" s="133"/>
      <c r="BC392" s="133"/>
      <c r="BD392" s="133"/>
      <c r="BE392" s="133"/>
      <c r="BF392" s="133"/>
      <c r="BG392" s="133"/>
      <c r="BH392" s="133"/>
      <c r="BI392" s="133"/>
      <c r="BJ392" s="133"/>
      <c r="BK392" s="133"/>
      <c r="BL392" s="133"/>
      <c r="BM392" s="133"/>
      <c r="BN392" s="133"/>
      <c r="BO392" s="133"/>
      <c r="BP392" s="133"/>
      <c r="BQ392" s="133"/>
      <c r="BR392" s="133"/>
    </row>
    <row r="393" spans="16:70" s="3" customFormat="1" x14ac:dyDescent="0.2"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43"/>
      <c r="AB393" s="43"/>
      <c r="AC393" s="43"/>
      <c r="AD393" s="4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133"/>
      <c r="BB393" s="133"/>
      <c r="BC393" s="133"/>
      <c r="BD393" s="133"/>
      <c r="BE393" s="133"/>
      <c r="BF393" s="133"/>
      <c r="BG393" s="133"/>
      <c r="BH393" s="133"/>
      <c r="BI393" s="133"/>
      <c r="BJ393" s="133"/>
      <c r="BK393" s="133"/>
      <c r="BL393" s="133"/>
      <c r="BM393" s="133"/>
      <c r="BN393" s="133"/>
      <c r="BO393" s="133"/>
      <c r="BP393" s="133"/>
      <c r="BQ393" s="133"/>
      <c r="BR393" s="133"/>
    </row>
    <row r="394" spans="16:70" s="3" customFormat="1" x14ac:dyDescent="0.2"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43"/>
      <c r="AB394" s="43"/>
      <c r="AC394" s="43"/>
      <c r="AD394" s="4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133"/>
      <c r="BB394" s="133"/>
      <c r="BC394" s="133"/>
      <c r="BD394" s="133"/>
      <c r="BE394" s="133"/>
      <c r="BF394" s="133"/>
      <c r="BG394" s="133"/>
      <c r="BH394" s="133"/>
      <c r="BI394" s="133"/>
      <c r="BJ394" s="133"/>
      <c r="BK394" s="133"/>
      <c r="BL394" s="133"/>
      <c r="BM394" s="133"/>
      <c r="BN394" s="133"/>
      <c r="BO394" s="133"/>
      <c r="BP394" s="133"/>
      <c r="BQ394" s="133"/>
      <c r="BR394" s="133"/>
    </row>
    <row r="395" spans="16:70" s="3" customFormat="1" x14ac:dyDescent="0.2"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43"/>
      <c r="AB395" s="43"/>
      <c r="AC395" s="43"/>
      <c r="AD395" s="4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133"/>
      <c r="BB395" s="133"/>
      <c r="BC395" s="133"/>
      <c r="BD395" s="133"/>
      <c r="BE395" s="133"/>
      <c r="BF395" s="133"/>
      <c r="BG395" s="133"/>
      <c r="BH395" s="133"/>
      <c r="BI395" s="133"/>
      <c r="BJ395" s="133"/>
      <c r="BK395" s="133"/>
      <c r="BL395" s="133"/>
      <c r="BM395" s="133"/>
      <c r="BN395" s="133"/>
      <c r="BO395" s="133"/>
      <c r="BP395" s="133"/>
      <c r="BQ395" s="133"/>
      <c r="BR395" s="133"/>
    </row>
    <row r="396" spans="16:70" s="3" customFormat="1" x14ac:dyDescent="0.2"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43"/>
      <c r="AB396" s="43"/>
      <c r="AC396" s="43"/>
      <c r="AD396" s="4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133"/>
      <c r="BB396" s="133"/>
      <c r="BC396" s="133"/>
      <c r="BD396" s="133"/>
      <c r="BE396" s="133"/>
      <c r="BF396" s="133"/>
      <c r="BG396" s="133"/>
      <c r="BH396" s="133"/>
      <c r="BI396" s="133"/>
      <c r="BJ396" s="133"/>
      <c r="BK396" s="133"/>
      <c r="BL396" s="133"/>
      <c r="BM396" s="133"/>
      <c r="BN396" s="133"/>
      <c r="BO396" s="133"/>
      <c r="BP396" s="133"/>
      <c r="BQ396" s="133"/>
      <c r="BR396" s="133"/>
    </row>
    <row r="397" spans="16:70" s="3" customFormat="1" x14ac:dyDescent="0.2"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43"/>
      <c r="AB397" s="43"/>
      <c r="AC397" s="43"/>
      <c r="AD397" s="4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133"/>
      <c r="BB397" s="133"/>
      <c r="BC397" s="133"/>
      <c r="BD397" s="133"/>
      <c r="BE397" s="133"/>
      <c r="BF397" s="133"/>
      <c r="BG397" s="133"/>
      <c r="BH397" s="133"/>
      <c r="BI397" s="133"/>
      <c r="BJ397" s="133"/>
      <c r="BK397" s="133"/>
      <c r="BL397" s="133"/>
      <c r="BM397" s="133"/>
      <c r="BN397" s="133"/>
      <c r="BO397" s="133"/>
      <c r="BP397" s="133"/>
      <c r="BQ397" s="133"/>
      <c r="BR397" s="133"/>
    </row>
    <row r="398" spans="16:70" s="3" customFormat="1" x14ac:dyDescent="0.2"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43"/>
      <c r="AB398" s="43"/>
      <c r="AC398" s="43"/>
      <c r="AD398" s="4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133"/>
      <c r="BB398" s="133"/>
      <c r="BC398" s="133"/>
      <c r="BD398" s="133"/>
      <c r="BE398" s="133"/>
      <c r="BF398" s="133"/>
      <c r="BG398" s="133"/>
      <c r="BH398" s="133"/>
      <c r="BI398" s="133"/>
      <c r="BJ398" s="133"/>
      <c r="BK398" s="133"/>
      <c r="BL398" s="133"/>
      <c r="BM398" s="133"/>
      <c r="BN398" s="133"/>
      <c r="BO398" s="133"/>
      <c r="BP398" s="133"/>
      <c r="BQ398" s="133"/>
      <c r="BR398" s="133"/>
    </row>
    <row r="399" spans="16:70" s="3" customFormat="1" x14ac:dyDescent="0.2"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43"/>
      <c r="AB399" s="43"/>
      <c r="AC399" s="43"/>
      <c r="AD399" s="4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133"/>
      <c r="BB399" s="133"/>
      <c r="BC399" s="133"/>
      <c r="BD399" s="133"/>
      <c r="BE399" s="133"/>
      <c r="BF399" s="133"/>
      <c r="BG399" s="133"/>
      <c r="BH399" s="133"/>
      <c r="BI399" s="133"/>
      <c r="BJ399" s="133"/>
      <c r="BK399" s="133"/>
      <c r="BL399" s="133"/>
      <c r="BM399" s="133"/>
      <c r="BN399" s="133"/>
      <c r="BO399" s="133"/>
      <c r="BP399" s="133"/>
      <c r="BQ399" s="133"/>
      <c r="BR399" s="133"/>
    </row>
    <row r="400" spans="16:70" s="3" customFormat="1" x14ac:dyDescent="0.2"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43"/>
      <c r="AB400" s="43"/>
      <c r="AC400" s="43"/>
      <c r="AD400" s="4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133"/>
      <c r="BB400" s="133"/>
      <c r="BC400" s="133"/>
      <c r="BD400" s="133"/>
      <c r="BE400" s="133"/>
      <c r="BF400" s="133"/>
      <c r="BG400" s="133"/>
      <c r="BH400" s="133"/>
      <c r="BI400" s="133"/>
      <c r="BJ400" s="133"/>
      <c r="BK400" s="133"/>
      <c r="BL400" s="133"/>
      <c r="BM400" s="133"/>
      <c r="BN400" s="133"/>
      <c r="BO400" s="133"/>
      <c r="BP400" s="133"/>
      <c r="BQ400" s="133"/>
      <c r="BR400" s="133"/>
    </row>
    <row r="401" spans="16:70" s="3" customFormat="1" x14ac:dyDescent="0.2"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43"/>
      <c r="AB401" s="43"/>
      <c r="AC401" s="43"/>
      <c r="AD401" s="4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133"/>
      <c r="BB401" s="133"/>
      <c r="BC401" s="133"/>
      <c r="BD401" s="133"/>
      <c r="BE401" s="133"/>
      <c r="BF401" s="133"/>
      <c r="BG401" s="133"/>
      <c r="BH401" s="133"/>
      <c r="BI401" s="133"/>
      <c r="BJ401" s="133"/>
      <c r="BK401" s="133"/>
      <c r="BL401" s="133"/>
      <c r="BM401" s="133"/>
      <c r="BN401" s="133"/>
      <c r="BO401" s="133"/>
      <c r="BP401" s="133"/>
      <c r="BQ401" s="133"/>
      <c r="BR401" s="133"/>
    </row>
    <row r="402" spans="16:70" s="3" customFormat="1" x14ac:dyDescent="0.2"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43"/>
      <c r="AB402" s="43"/>
      <c r="AC402" s="43"/>
      <c r="AD402" s="4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133"/>
      <c r="BB402" s="133"/>
      <c r="BC402" s="133"/>
      <c r="BD402" s="133"/>
      <c r="BE402" s="133"/>
      <c r="BF402" s="133"/>
      <c r="BG402" s="133"/>
      <c r="BH402" s="133"/>
      <c r="BI402" s="133"/>
      <c r="BJ402" s="133"/>
      <c r="BK402" s="133"/>
      <c r="BL402" s="133"/>
      <c r="BM402" s="133"/>
      <c r="BN402" s="133"/>
      <c r="BO402" s="133"/>
      <c r="BP402" s="133"/>
      <c r="BQ402" s="133"/>
      <c r="BR402" s="133"/>
    </row>
    <row r="403" spans="16:70" s="3" customFormat="1" x14ac:dyDescent="0.2"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43"/>
      <c r="AB403" s="43"/>
      <c r="AC403" s="43"/>
      <c r="AD403" s="4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133"/>
      <c r="BB403" s="133"/>
      <c r="BC403" s="133"/>
      <c r="BD403" s="133"/>
      <c r="BE403" s="133"/>
      <c r="BF403" s="133"/>
      <c r="BG403" s="133"/>
      <c r="BH403" s="133"/>
      <c r="BI403" s="133"/>
      <c r="BJ403" s="133"/>
      <c r="BK403" s="133"/>
      <c r="BL403" s="133"/>
      <c r="BM403" s="133"/>
      <c r="BN403" s="133"/>
      <c r="BO403" s="133"/>
      <c r="BP403" s="133"/>
      <c r="BQ403" s="133"/>
      <c r="BR403" s="133"/>
    </row>
    <row r="404" spans="16:70" s="3" customFormat="1" x14ac:dyDescent="0.2"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43"/>
      <c r="AB404" s="43"/>
      <c r="AC404" s="43"/>
      <c r="AD404" s="4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133"/>
      <c r="BB404" s="133"/>
      <c r="BC404" s="133"/>
      <c r="BD404" s="133"/>
      <c r="BE404" s="133"/>
      <c r="BF404" s="133"/>
      <c r="BG404" s="133"/>
      <c r="BH404" s="133"/>
      <c r="BI404" s="133"/>
      <c r="BJ404" s="133"/>
      <c r="BK404" s="133"/>
      <c r="BL404" s="133"/>
      <c r="BM404" s="133"/>
      <c r="BN404" s="133"/>
      <c r="BO404" s="133"/>
      <c r="BP404" s="133"/>
      <c r="BQ404" s="133"/>
      <c r="BR404" s="133"/>
    </row>
    <row r="405" spans="16:70" s="3" customFormat="1" x14ac:dyDescent="0.2"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43"/>
      <c r="AB405" s="43"/>
      <c r="AC405" s="43"/>
      <c r="AD405" s="4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133"/>
      <c r="BB405" s="133"/>
      <c r="BC405" s="133"/>
      <c r="BD405" s="133"/>
      <c r="BE405" s="133"/>
      <c r="BF405" s="133"/>
      <c r="BG405" s="133"/>
      <c r="BH405" s="133"/>
      <c r="BI405" s="133"/>
      <c r="BJ405" s="133"/>
      <c r="BK405" s="133"/>
      <c r="BL405" s="133"/>
      <c r="BM405" s="133"/>
      <c r="BN405" s="133"/>
      <c r="BO405" s="133"/>
      <c r="BP405" s="133"/>
      <c r="BQ405" s="133"/>
      <c r="BR405" s="133"/>
    </row>
    <row r="406" spans="16:70" s="3" customFormat="1" x14ac:dyDescent="0.2"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43"/>
      <c r="AB406" s="43"/>
      <c r="AC406" s="43"/>
      <c r="AD406" s="4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133"/>
      <c r="BB406" s="133"/>
      <c r="BC406" s="133"/>
      <c r="BD406" s="133"/>
      <c r="BE406" s="133"/>
      <c r="BF406" s="133"/>
      <c r="BG406" s="133"/>
      <c r="BH406" s="133"/>
      <c r="BI406" s="133"/>
      <c r="BJ406" s="133"/>
      <c r="BK406" s="133"/>
      <c r="BL406" s="133"/>
      <c r="BM406" s="133"/>
      <c r="BN406" s="133"/>
      <c r="BO406" s="133"/>
      <c r="BP406" s="133"/>
      <c r="BQ406" s="133"/>
      <c r="BR406" s="133"/>
    </row>
    <row r="407" spans="16:70" s="3" customFormat="1" x14ac:dyDescent="0.2"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43"/>
      <c r="AB407" s="43"/>
      <c r="AC407" s="43"/>
      <c r="AD407" s="4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133"/>
      <c r="BB407" s="133"/>
      <c r="BC407" s="133"/>
      <c r="BD407" s="133"/>
      <c r="BE407" s="133"/>
      <c r="BF407" s="133"/>
      <c r="BG407" s="133"/>
      <c r="BH407" s="133"/>
      <c r="BI407" s="133"/>
      <c r="BJ407" s="133"/>
      <c r="BK407" s="133"/>
      <c r="BL407" s="133"/>
      <c r="BM407" s="133"/>
      <c r="BN407" s="133"/>
      <c r="BO407" s="133"/>
      <c r="BP407" s="133"/>
      <c r="BQ407" s="133"/>
      <c r="BR407" s="133"/>
    </row>
    <row r="408" spans="16:70" s="3" customFormat="1" x14ac:dyDescent="0.2"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43"/>
      <c r="AB408" s="43"/>
      <c r="AC408" s="43"/>
      <c r="AD408" s="4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133"/>
      <c r="BB408" s="133"/>
      <c r="BC408" s="133"/>
      <c r="BD408" s="133"/>
      <c r="BE408" s="133"/>
      <c r="BF408" s="133"/>
      <c r="BG408" s="133"/>
      <c r="BH408" s="133"/>
      <c r="BI408" s="133"/>
      <c r="BJ408" s="133"/>
      <c r="BK408" s="133"/>
      <c r="BL408" s="133"/>
      <c r="BM408" s="133"/>
      <c r="BN408" s="133"/>
      <c r="BO408" s="133"/>
      <c r="BP408" s="133"/>
      <c r="BQ408" s="133"/>
      <c r="BR408" s="133"/>
    </row>
    <row r="409" spans="16:70" s="3" customFormat="1" x14ac:dyDescent="0.2"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43"/>
      <c r="AB409" s="43"/>
      <c r="AC409" s="43"/>
      <c r="AD409" s="4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133"/>
      <c r="BB409" s="133"/>
      <c r="BC409" s="133"/>
      <c r="BD409" s="133"/>
      <c r="BE409" s="133"/>
      <c r="BF409" s="133"/>
      <c r="BG409" s="133"/>
      <c r="BH409" s="133"/>
      <c r="BI409" s="133"/>
      <c r="BJ409" s="133"/>
      <c r="BK409" s="133"/>
      <c r="BL409" s="133"/>
      <c r="BM409" s="133"/>
      <c r="BN409" s="133"/>
      <c r="BO409" s="133"/>
      <c r="BP409" s="133"/>
      <c r="BQ409" s="133"/>
      <c r="BR409" s="133"/>
    </row>
    <row r="410" spans="16:70" s="3" customFormat="1" x14ac:dyDescent="0.2"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43"/>
      <c r="AB410" s="43"/>
      <c r="AC410" s="43"/>
      <c r="AD410" s="4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133"/>
      <c r="BB410" s="133"/>
      <c r="BC410" s="133"/>
      <c r="BD410" s="133"/>
      <c r="BE410" s="133"/>
      <c r="BF410" s="133"/>
      <c r="BG410" s="133"/>
      <c r="BH410" s="133"/>
      <c r="BI410" s="133"/>
      <c r="BJ410" s="133"/>
      <c r="BK410" s="133"/>
      <c r="BL410" s="133"/>
      <c r="BM410" s="133"/>
      <c r="BN410" s="133"/>
      <c r="BO410" s="133"/>
      <c r="BP410" s="133"/>
      <c r="BQ410" s="133"/>
      <c r="BR410" s="133"/>
    </row>
    <row r="411" spans="16:70" s="3" customFormat="1" x14ac:dyDescent="0.2"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43"/>
      <c r="AB411" s="43"/>
      <c r="AC411" s="43"/>
      <c r="AD411" s="4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133"/>
      <c r="BB411" s="133"/>
      <c r="BC411" s="133"/>
      <c r="BD411" s="133"/>
      <c r="BE411" s="133"/>
      <c r="BF411" s="133"/>
      <c r="BG411" s="133"/>
      <c r="BH411" s="133"/>
      <c r="BI411" s="133"/>
      <c r="BJ411" s="133"/>
      <c r="BK411" s="133"/>
      <c r="BL411" s="133"/>
      <c r="BM411" s="133"/>
      <c r="BN411" s="133"/>
      <c r="BO411" s="133"/>
      <c r="BP411" s="133"/>
      <c r="BQ411" s="133"/>
      <c r="BR411" s="133"/>
    </row>
    <row r="412" spans="16:70" s="3" customFormat="1" x14ac:dyDescent="0.2"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43"/>
      <c r="AB412" s="43"/>
      <c r="AC412" s="43"/>
      <c r="AD412" s="4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133"/>
      <c r="BB412" s="133"/>
      <c r="BC412" s="133"/>
      <c r="BD412" s="133"/>
      <c r="BE412" s="133"/>
      <c r="BF412" s="133"/>
      <c r="BG412" s="133"/>
      <c r="BH412" s="133"/>
      <c r="BI412" s="133"/>
      <c r="BJ412" s="133"/>
      <c r="BK412" s="133"/>
      <c r="BL412" s="133"/>
      <c r="BM412" s="133"/>
      <c r="BN412" s="133"/>
      <c r="BO412" s="133"/>
      <c r="BP412" s="133"/>
      <c r="BQ412" s="133"/>
      <c r="BR412" s="133"/>
    </row>
    <row r="413" spans="16:70" s="3" customFormat="1" x14ac:dyDescent="0.2"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43"/>
      <c r="AB413" s="43"/>
      <c r="AC413" s="43"/>
      <c r="AD413" s="4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133"/>
      <c r="BB413" s="133"/>
      <c r="BC413" s="133"/>
      <c r="BD413" s="133"/>
      <c r="BE413" s="133"/>
      <c r="BF413" s="133"/>
      <c r="BG413" s="133"/>
      <c r="BH413" s="133"/>
      <c r="BI413" s="133"/>
      <c r="BJ413" s="133"/>
      <c r="BK413" s="133"/>
      <c r="BL413" s="133"/>
      <c r="BM413" s="133"/>
      <c r="BN413" s="133"/>
      <c r="BO413" s="133"/>
      <c r="BP413" s="133"/>
      <c r="BQ413" s="133"/>
      <c r="BR413" s="133"/>
    </row>
    <row r="414" spans="16:70" s="3" customFormat="1" x14ac:dyDescent="0.2"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43"/>
      <c r="AB414" s="43"/>
      <c r="AC414" s="43"/>
      <c r="AD414" s="4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133"/>
      <c r="BB414" s="133"/>
      <c r="BC414" s="133"/>
      <c r="BD414" s="133"/>
      <c r="BE414" s="133"/>
      <c r="BF414" s="133"/>
      <c r="BG414" s="133"/>
      <c r="BH414" s="133"/>
      <c r="BI414" s="133"/>
      <c r="BJ414" s="133"/>
      <c r="BK414" s="133"/>
      <c r="BL414" s="133"/>
      <c r="BM414" s="133"/>
      <c r="BN414" s="133"/>
      <c r="BO414" s="133"/>
      <c r="BP414" s="133"/>
      <c r="BQ414" s="133"/>
      <c r="BR414" s="133"/>
    </row>
    <row r="415" spans="16:70" s="3" customFormat="1" x14ac:dyDescent="0.2"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43"/>
      <c r="AB415" s="43"/>
      <c r="AC415" s="43"/>
      <c r="AD415" s="4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133"/>
      <c r="BB415" s="133"/>
      <c r="BC415" s="133"/>
      <c r="BD415" s="133"/>
      <c r="BE415" s="133"/>
      <c r="BF415" s="133"/>
      <c r="BG415" s="133"/>
      <c r="BH415" s="133"/>
      <c r="BI415" s="133"/>
      <c r="BJ415" s="133"/>
      <c r="BK415" s="133"/>
      <c r="BL415" s="133"/>
      <c r="BM415" s="133"/>
      <c r="BN415" s="133"/>
      <c r="BO415" s="133"/>
      <c r="BP415" s="133"/>
      <c r="BQ415" s="133"/>
      <c r="BR415" s="133"/>
    </row>
    <row r="416" spans="16:70" s="3" customFormat="1" x14ac:dyDescent="0.2"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43"/>
      <c r="AB416" s="43"/>
      <c r="AC416" s="43"/>
      <c r="AD416" s="4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133"/>
      <c r="BB416" s="133"/>
      <c r="BC416" s="133"/>
      <c r="BD416" s="133"/>
      <c r="BE416" s="133"/>
      <c r="BF416" s="133"/>
      <c r="BG416" s="133"/>
      <c r="BH416" s="133"/>
      <c r="BI416" s="133"/>
      <c r="BJ416" s="133"/>
      <c r="BK416" s="133"/>
      <c r="BL416" s="133"/>
      <c r="BM416" s="133"/>
      <c r="BN416" s="133"/>
      <c r="BO416" s="133"/>
      <c r="BP416" s="133"/>
      <c r="BQ416" s="133"/>
      <c r="BR416" s="133"/>
    </row>
    <row r="417" spans="16:70" s="3" customFormat="1" x14ac:dyDescent="0.2"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43"/>
      <c r="AB417" s="43"/>
      <c r="AC417" s="43"/>
      <c r="AD417" s="4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133"/>
      <c r="BB417" s="133"/>
      <c r="BC417" s="133"/>
      <c r="BD417" s="133"/>
      <c r="BE417" s="133"/>
      <c r="BF417" s="133"/>
      <c r="BG417" s="133"/>
      <c r="BH417" s="133"/>
      <c r="BI417" s="133"/>
      <c r="BJ417" s="133"/>
      <c r="BK417" s="133"/>
      <c r="BL417" s="133"/>
      <c r="BM417" s="133"/>
      <c r="BN417" s="133"/>
      <c r="BO417" s="133"/>
      <c r="BP417" s="133"/>
      <c r="BQ417" s="133"/>
      <c r="BR417" s="133"/>
    </row>
    <row r="418" spans="16:70" s="3" customFormat="1" x14ac:dyDescent="0.2"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43"/>
      <c r="AB418" s="43"/>
      <c r="AC418" s="43"/>
      <c r="AD418" s="4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133"/>
      <c r="BB418" s="133"/>
      <c r="BC418" s="133"/>
      <c r="BD418" s="133"/>
      <c r="BE418" s="133"/>
      <c r="BF418" s="133"/>
      <c r="BG418" s="133"/>
      <c r="BH418" s="133"/>
      <c r="BI418" s="133"/>
      <c r="BJ418" s="133"/>
      <c r="BK418" s="133"/>
      <c r="BL418" s="133"/>
      <c r="BM418" s="133"/>
      <c r="BN418" s="133"/>
      <c r="BO418" s="133"/>
      <c r="BP418" s="133"/>
      <c r="BQ418" s="133"/>
      <c r="BR418" s="133"/>
    </row>
    <row r="419" spans="16:70" s="3" customFormat="1" x14ac:dyDescent="0.2"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43"/>
      <c r="AB419" s="43"/>
      <c r="AC419" s="43"/>
      <c r="AD419" s="4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133"/>
      <c r="BB419" s="133"/>
      <c r="BC419" s="133"/>
      <c r="BD419" s="133"/>
      <c r="BE419" s="133"/>
      <c r="BF419" s="133"/>
      <c r="BG419" s="133"/>
      <c r="BH419" s="133"/>
      <c r="BI419" s="133"/>
      <c r="BJ419" s="133"/>
      <c r="BK419" s="133"/>
      <c r="BL419" s="133"/>
      <c r="BM419" s="133"/>
      <c r="BN419" s="133"/>
      <c r="BO419" s="133"/>
      <c r="BP419" s="133"/>
      <c r="BQ419" s="133"/>
      <c r="BR419" s="133"/>
    </row>
    <row r="420" spans="16:70" s="3" customFormat="1" x14ac:dyDescent="0.2"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43"/>
      <c r="AB420" s="43"/>
      <c r="AC420" s="43"/>
      <c r="AD420" s="4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133"/>
      <c r="BB420" s="133"/>
      <c r="BC420" s="133"/>
      <c r="BD420" s="133"/>
      <c r="BE420" s="133"/>
      <c r="BF420" s="133"/>
      <c r="BG420" s="133"/>
      <c r="BH420" s="133"/>
      <c r="BI420" s="133"/>
      <c r="BJ420" s="133"/>
      <c r="BK420" s="133"/>
      <c r="BL420" s="133"/>
      <c r="BM420" s="133"/>
      <c r="BN420" s="133"/>
      <c r="BO420" s="133"/>
      <c r="BP420" s="133"/>
      <c r="BQ420" s="133"/>
      <c r="BR420" s="133"/>
    </row>
    <row r="421" spans="16:70" s="3" customFormat="1" x14ac:dyDescent="0.2"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43"/>
      <c r="AB421" s="43"/>
      <c r="AC421" s="43"/>
      <c r="AD421" s="4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133"/>
      <c r="BB421" s="133"/>
      <c r="BC421" s="133"/>
      <c r="BD421" s="133"/>
      <c r="BE421" s="133"/>
      <c r="BF421" s="133"/>
      <c r="BG421" s="133"/>
      <c r="BH421" s="133"/>
      <c r="BI421" s="133"/>
      <c r="BJ421" s="133"/>
      <c r="BK421" s="133"/>
      <c r="BL421" s="133"/>
      <c r="BM421" s="133"/>
      <c r="BN421" s="133"/>
      <c r="BO421" s="133"/>
      <c r="BP421" s="133"/>
      <c r="BQ421" s="133"/>
      <c r="BR421" s="133"/>
    </row>
    <row r="422" spans="16:70" s="3" customFormat="1" x14ac:dyDescent="0.2"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43"/>
      <c r="AB422" s="43"/>
      <c r="AC422" s="43"/>
      <c r="AD422" s="4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133"/>
      <c r="BB422" s="133"/>
      <c r="BC422" s="133"/>
      <c r="BD422" s="133"/>
      <c r="BE422" s="133"/>
      <c r="BF422" s="133"/>
      <c r="BG422" s="133"/>
      <c r="BH422" s="133"/>
      <c r="BI422" s="133"/>
      <c r="BJ422" s="133"/>
      <c r="BK422" s="133"/>
      <c r="BL422" s="133"/>
      <c r="BM422" s="133"/>
      <c r="BN422" s="133"/>
      <c r="BO422" s="133"/>
      <c r="BP422" s="133"/>
      <c r="BQ422" s="133"/>
      <c r="BR422" s="133"/>
    </row>
    <row r="423" spans="16:70" s="3" customFormat="1" x14ac:dyDescent="0.2"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43"/>
      <c r="AB423" s="43"/>
      <c r="AC423" s="43"/>
      <c r="AD423" s="4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133"/>
      <c r="BB423" s="133"/>
      <c r="BC423" s="133"/>
      <c r="BD423" s="133"/>
      <c r="BE423" s="133"/>
      <c r="BF423" s="133"/>
      <c r="BG423" s="133"/>
      <c r="BH423" s="133"/>
      <c r="BI423" s="133"/>
      <c r="BJ423" s="133"/>
      <c r="BK423" s="133"/>
      <c r="BL423" s="133"/>
      <c r="BM423" s="133"/>
      <c r="BN423" s="133"/>
      <c r="BO423" s="133"/>
      <c r="BP423" s="133"/>
      <c r="BQ423" s="133"/>
      <c r="BR423" s="133"/>
    </row>
    <row r="424" spans="16:70" s="3" customFormat="1" x14ac:dyDescent="0.2"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43"/>
      <c r="AB424" s="43"/>
      <c r="AC424" s="43"/>
      <c r="AD424" s="4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133"/>
      <c r="BB424" s="133"/>
      <c r="BC424" s="133"/>
      <c r="BD424" s="133"/>
      <c r="BE424" s="133"/>
      <c r="BF424" s="133"/>
      <c r="BG424" s="133"/>
      <c r="BH424" s="133"/>
      <c r="BI424" s="133"/>
      <c r="BJ424" s="133"/>
      <c r="BK424" s="133"/>
      <c r="BL424" s="133"/>
      <c r="BM424" s="133"/>
      <c r="BN424" s="133"/>
      <c r="BO424" s="133"/>
      <c r="BP424" s="133"/>
      <c r="BQ424" s="133"/>
      <c r="BR424" s="133"/>
    </row>
    <row r="425" spans="16:70" s="3" customFormat="1" x14ac:dyDescent="0.2"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43"/>
      <c r="AB425" s="43"/>
      <c r="AC425" s="43"/>
      <c r="AD425" s="4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133"/>
      <c r="BB425" s="133"/>
      <c r="BC425" s="133"/>
      <c r="BD425" s="133"/>
      <c r="BE425" s="133"/>
      <c r="BF425" s="133"/>
      <c r="BG425" s="133"/>
      <c r="BH425" s="133"/>
      <c r="BI425" s="133"/>
      <c r="BJ425" s="133"/>
      <c r="BK425" s="133"/>
      <c r="BL425" s="133"/>
      <c r="BM425" s="133"/>
      <c r="BN425" s="133"/>
      <c r="BO425" s="133"/>
      <c r="BP425" s="133"/>
      <c r="BQ425" s="133"/>
      <c r="BR425" s="133"/>
    </row>
    <row r="426" spans="16:70" s="3" customFormat="1" x14ac:dyDescent="0.2"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43"/>
      <c r="AB426" s="43"/>
      <c r="AC426" s="43"/>
      <c r="AD426" s="4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133"/>
      <c r="BB426" s="133"/>
      <c r="BC426" s="133"/>
      <c r="BD426" s="133"/>
      <c r="BE426" s="133"/>
      <c r="BF426" s="133"/>
      <c r="BG426" s="133"/>
      <c r="BH426" s="133"/>
      <c r="BI426" s="133"/>
      <c r="BJ426" s="133"/>
      <c r="BK426" s="133"/>
      <c r="BL426" s="133"/>
      <c r="BM426" s="133"/>
      <c r="BN426" s="133"/>
      <c r="BO426" s="133"/>
      <c r="BP426" s="133"/>
      <c r="BQ426" s="133"/>
      <c r="BR426" s="133"/>
    </row>
    <row r="427" spans="16:70" s="3" customFormat="1" x14ac:dyDescent="0.2"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43"/>
      <c r="AB427" s="43"/>
      <c r="AC427" s="43"/>
      <c r="AD427" s="4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133"/>
      <c r="BB427" s="133"/>
      <c r="BC427" s="133"/>
      <c r="BD427" s="133"/>
      <c r="BE427" s="133"/>
      <c r="BF427" s="133"/>
      <c r="BG427" s="133"/>
      <c r="BH427" s="133"/>
      <c r="BI427" s="133"/>
      <c r="BJ427" s="133"/>
      <c r="BK427" s="133"/>
      <c r="BL427" s="133"/>
      <c r="BM427" s="133"/>
      <c r="BN427" s="133"/>
      <c r="BO427" s="133"/>
      <c r="BP427" s="133"/>
      <c r="BQ427" s="133"/>
      <c r="BR427" s="133"/>
    </row>
    <row r="428" spans="16:70" s="3" customFormat="1" x14ac:dyDescent="0.2"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43"/>
      <c r="AB428" s="43"/>
      <c r="AC428" s="43"/>
      <c r="AD428" s="4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133"/>
      <c r="BB428" s="133"/>
      <c r="BC428" s="133"/>
      <c r="BD428" s="133"/>
      <c r="BE428" s="133"/>
      <c r="BF428" s="133"/>
      <c r="BG428" s="133"/>
      <c r="BH428" s="133"/>
      <c r="BI428" s="133"/>
      <c r="BJ428" s="133"/>
      <c r="BK428" s="133"/>
      <c r="BL428" s="133"/>
      <c r="BM428" s="133"/>
      <c r="BN428" s="133"/>
      <c r="BO428" s="133"/>
      <c r="BP428" s="133"/>
      <c r="BQ428" s="133"/>
      <c r="BR428" s="133"/>
    </row>
    <row r="429" spans="16:70" s="3" customFormat="1" x14ac:dyDescent="0.2"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43"/>
      <c r="AB429" s="43"/>
      <c r="AC429" s="43"/>
      <c r="AD429" s="4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133"/>
      <c r="BB429" s="133"/>
      <c r="BC429" s="133"/>
      <c r="BD429" s="133"/>
      <c r="BE429" s="133"/>
      <c r="BF429" s="133"/>
      <c r="BG429" s="133"/>
      <c r="BH429" s="133"/>
      <c r="BI429" s="133"/>
      <c r="BJ429" s="133"/>
      <c r="BK429" s="133"/>
      <c r="BL429" s="133"/>
      <c r="BM429" s="133"/>
      <c r="BN429" s="133"/>
      <c r="BO429" s="133"/>
      <c r="BP429" s="133"/>
      <c r="BQ429" s="133"/>
      <c r="BR429" s="133"/>
    </row>
    <row r="430" spans="16:70" s="3" customFormat="1" x14ac:dyDescent="0.2"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43"/>
      <c r="AB430" s="43"/>
      <c r="AC430" s="43"/>
      <c r="AD430" s="4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133"/>
      <c r="BB430" s="133"/>
      <c r="BC430" s="133"/>
      <c r="BD430" s="133"/>
      <c r="BE430" s="133"/>
      <c r="BF430" s="133"/>
      <c r="BG430" s="133"/>
      <c r="BH430" s="133"/>
      <c r="BI430" s="133"/>
      <c r="BJ430" s="133"/>
      <c r="BK430" s="133"/>
      <c r="BL430" s="133"/>
      <c r="BM430" s="133"/>
      <c r="BN430" s="133"/>
      <c r="BO430" s="133"/>
      <c r="BP430" s="133"/>
      <c r="BQ430" s="133"/>
      <c r="BR430" s="133"/>
    </row>
    <row r="431" spans="16:70" s="3" customFormat="1" x14ac:dyDescent="0.2"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43"/>
      <c r="AB431" s="43"/>
      <c r="AC431" s="43"/>
      <c r="AD431" s="4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133"/>
      <c r="BB431" s="133"/>
      <c r="BC431" s="133"/>
      <c r="BD431" s="133"/>
      <c r="BE431" s="133"/>
      <c r="BF431" s="133"/>
      <c r="BG431" s="133"/>
      <c r="BH431" s="133"/>
      <c r="BI431" s="133"/>
      <c r="BJ431" s="133"/>
      <c r="BK431" s="133"/>
      <c r="BL431" s="133"/>
      <c r="BM431" s="133"/>
      <c r="BN431" s="133"/>
      <c r="BO431" s="133"/>
      <c r="BP431" s="133"/>
      <c r="BQ431" s="133"/>
      <c r="BR431" s="133"/>
    </row>
    <row r="432" spans="16:70" s="3" customFormat="1" x14ac:dyDescent="0.2"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43"/>
      <c r="AB432" s="43"/>
      <c r="AC432" s="43"/>
      <c r="AD432" s="4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133"/>
      <c r="BB432" s="133"/>
      <c r="BC432" s="133"/>
      <c r="BD432" s="133"/>
      <c r="BE432" s="133"/>
      <c r="BF432" s="133"/>
      <c r="BG432" s="133"/>
      <c r="BH432" s="133"/>
      <c r="BI432" s="133"/>
      <c r="BJ432" s="133"/>
      <c r="BK432" s="133"/>
      <c r="BL432" s="133"/>
      <c r="BM432" s="133"/>
      <c r="BN432" s="133"/>
      <c r="BO432" s="133"/>
      <c r="BP432" s="133"/>
      <c r="BQ432" s="133"/>
      <c r="BR432" s="133"/>
    </row>
    <row r="433" spans="16:70" s="3" customFormat="1" x14ac:dyDescent="0.2"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43"/>
      <c r="AB433" s="43"/>
      <c r="AC433" s="43"/>
      <c r="AD433" s="4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133"/>
      <c r="BB433" s="133"/>
      <c r="BC433" s="133"/>
      <c r="BD433" s="133"/>
      <c r="BE433" s="133"/>
      <c r="BF433" s="133"/>
      <c r="BG433" s="133"/>
      <c r="BH433" s="133"/>
      <c r="BI433" s="133"/>
      <c r="BJ433" s="133"/>
      <c r="BK433" s="133"/>
      <c r="BL433" s="133"/>
      <c r="BM433" s="133"/>
      <c r="BN433" s="133"/>
      <c r="BO433" s="133"/>
      <c r="BP433" s="133"/>
      <c r="BQ433" s="133"/>
      <c r="BR433" s="133"/>
    </row>
    <row r="434" spans="16:70" s="3" customFormat="1" x14ac:dyDescent="0.2"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43"/>
      <c r="AB434" s="43"/>
      <c r="AC434" s="43"/>
      <c r="AD434" s="4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133"/>
      <c r="BB434" s="133"/>
      <c r="BC434" s="133"/>
      <c r="BD434" s="133"/>
      <c r="BE434" s="133"/>
      <c r="BF434" s="133"/>
      <c r="BG434" s="133"/>
      <c r="BH434" s="133"/>
      <c r="BI434" s="133"/>
      <c r="BJ434" s="133"/>
      <c r="BK434" s="133"/>
      <c r="BL434" s="133"/>
      <c r="BM434" s="133"/>
      <c r="BN434" s="133"/>
      <c r="BO434" s="133"/>
      <c r="BP434" s="133"/>
      <c r="BQ434" s="133"/>
      <c r="BR434" s="133"/>
    </row>
    <row r="435" spans="16:70" s="3" customFormat="1" x14ac:dyDescent="0.2"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43"/>
      <c r="AB435" s="43"/>
      <c r="AC435" s="43"/>
      <c r="AD435" s="4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133"/>
      <c r="BB435" s="133"/>
      <c r="BC435" s="133"/>
      <c r="BD435" s="133"/>
      <c r="BE435" s="133"/>
      <c r="BF435" s="133"/>
      <c r="BG435" s="133"/>
      <c r="BH435" s="133"/>
      <c r="BI435" s="133"/>
      <c r="BJ435" s="133"/>
      <c r="BK435" s="133"/>
      <c r="BL435" s="133"/>
      <c r="BM435" s="133"/>
      <c r="BN435" s="133"/>
      <c r="BO435" s="133"/>
      <c r="BP435" s="133"/>
      <c r="BQ435" s="133"/>
      <c r="BR435" s="133"/>
    </row>
    <row r="436" spans="16:70" s="3" customFormat="1" x14ac:dyDescent="0.2"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43"/>
      <c r="AB436" s="43"/>
      <c r="AC436" s="43"/>
      <c r="AD436" s="4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133"/>
      <c r="BB436" s="133"/>
      <c r="BC436" s="133"/>
      <c r="BD436" s="133"/>
      <c r="BE436" s="133"/>
      <c r="BF436" s="133"/>
      <c r="BG436" s="133"/>
      <c r="BH436" s="133"/>
      <c r="BI436" s="133"/>
      <c r="BJ436" s="133"/>
      <c r="BK436" s="133"/>
      <c r="BL436" s="133"/>
      <c r="BM436" s="133"/>
      <c r="BN436" s="133"/>
      <c r="BO436" s="133"/>
      <c r="BP436" s="133"/>
      <c r="BQ436" s="133"/>
      <c r="BR436" s="133"/>
    </row>
    <row r="437" spans="16:70" s="3" customFormat="1" x14ac:dyDescent="0.2"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43"/>
      <c r="AB437" s="43"/>
      <c r="AC437" s="43"/>
      <c r="AD437" s="4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133"/>
      <c r="BB437" s="133"/>
      <c r="BC437" s="133"/>
      <c r="BD437" s="133"/>
      <c r="BE437" s="133"/>
      <c r="BF437" s="133"/>
      <c r="BG437" s="133"/>
      <c r="BH437" s="133"/>
      <c r="BI437" s="133"/>
      <c r="BJ437" s="133"/>
      <c r="BK437" s="133"/>
      <c r="BL437" s="133"/>
      <c r="BM437" s="133"/>
      <c r="BN437" s="133"/>
      <c r="BO437" s="133"/>
      <c r="BP437" s="133"/>
      <c r="BQ437" s="133"/>
      <c r="BR437" s="133"/>
    </row>
    <row r="438" spans="16:70" s="3" customFormat="1" x14ac:dyDescent="0.2"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43"/>
      <c r="AB438" s="43"/>
      <c r="AC438" s="43"/>
      <c r="AD438" s="4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133"/>
      <c r="BB438" s="133"/>
      <c r="BC438" s="133"/>
      <c r="BD438" s="133"/>
      <c r="BE438" s="133"/>
      <c r="BF438" s="133"/>
      <c r="BG438" s="133"/>
      <c r="BH438" s="133"/>
      <c r="BI438" s="133"/>
      <c r="BJ438" s="133"/>
      <c r="BK438" s="133"/>
      <c r="BL438" s="133"/>
      <c r="BM438" s="133"/>
      <c r="BN438" s="133"/>
      <c r="BO438" s="133"/>
      <c r="BP438" s="133"/>
      <c r="BQ438" s="133"/>
      <c r="BR438" s="133"/>
    </row>
    <row r="439" spans="16:70" s="3" customFormat="1" x14ac:dyDescent="0.2"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43"/>
      <c r="AB439" s="43"/>
      <c r="AC439" s="43"/>
      <c r="AD439" s="4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133"/>
      <c r="BB439" s="133"/>
      <c r="BC439" s="133"/>
      <c r="BD439" s="133"/>
      <c r="BE439" s="133"/>
      <c r="BF439" s="133"/>
      <c r="BG439" s="133"/>
      <c r="BH439" s="133"/>
      <c r="BI439" s="133"/>
      <c r="BJ439" s="133"/>
      <c r="BK439" s="133"/>
      <c r="BL439" s="133"/>
      <c r="BM439" s="133"/>
      <c r="BN439" s="133"/>
      <c r="BO439" s="133"/>
      <c r="BP439" s="133"/>
      <c r="BQ439" s="133"/>
      <c r="BR439" s="133"/>
    </row>
    <row r="440" spans="16:70" s="3" customFormat="1" x14ac:dyDescent="0.2"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43"/>
      <c r="AB440" s="43"/>
      <c r="AC440" s="43"/>
      <c r="AD440" s="4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133"/>
      <c r="BB440" s="133"/>
      <c r="BC440" s="133"/>
      <c r="BD440" s="133"/>
      <c r="BE440" s="133"/>
      <c r="BF440" s="133"/>
      <c r="BG440" s="133"/>
      <c r="BH440" s="133"/>
      <c r="BI440" s="133"/>
      <c r="BJ440" s="133"/>
      <c r="BK440" s="133"/>
      <c r="BL440" s="133"/>
      <c r="BM440" s="133"/>
      <c r="BN440" s="133"/>
      <c r="BO440" s="133"/>
      <c r="BP440" s="133"/>
      <c r="BQ440" s="133"/>
      <c r="BR440" s="133"/>
    </row>
    <row r="441" spans="16:70" s="3" customFormat="1" x14ac:dyDescent="0.2"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43"/>
      <c r="AB441" s="43"/>
      <c r="AC441" s="43"/>
      <c r="AD441" s="4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133"/>
      <c r="BB441" s="133"/>
      <c r="BC441" s="133"/>
      <c r="BD441" s="133"/>
      <c r="BE441" s="133"/>
      <c r="BF441" s="133"/>
      <c r="BG441" s="133"/>
      <c r="BH441" s="133"/>
      <c r="BI441" s="133"/>
      <c r="BJ441" s="133"/>
      <c r="BK441" s="133"/>
      <c r="BL441" s="133"/>
      <c r="BM441" s="133"/>
      <c r="BN441" s="133"/>
      <c r="BO441" s="133"/>
      <c r="BP441" s="133"/>
      <c r="BQ441" s="133"/>
      <c r="BR441" s="133"/>
    </row>
    <row r="442" spans="16:70" s="3" customFormat="1" x14ac:dyDescent="0.2"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43"/>
      <c r="AB442" s="43"/>
      <c r="AC442" s="43"/>
      <c r="AD442" s="4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133"/>
      <c r="BB442" s="133"/>
      <c r="BC442" s="133"/>
      <c r="BD442" s="133"/>
      <c r="BE442" s="133"/>
      <c r="BF442" s="133"/>
      <c r="BG442" s="133"/>
      <c r="BH442" s="133"/>
      <c r="BI442" s="133"/>
      <c r="BJ442" s="133"/>
      <c r="BK442" s="133"/>
      <c r="BL442" s="133"/>
      <c r="BM442" s="133"/>
      <c r="BN442" s="133"/>
      <c r="BO442" s="133"/>
      <c r="BP442" s="133"/>
      <c r="BQ442" s="133"/>
      <c r="BR442" s="133"/>
    </row>
    <row r="443" spans="16:70" s="3" customFormat="1" x14ac:dyDescent="0.2"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43"/>
      <c r="AB443" s="43"/>
      <c r="AC443" s="43"/>
      <c r="AD443" s="4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133"/>
      <c r="BB443" s="133"/>
      <c r="BC443" s="133"/>
      <c r="BD443" s="133"/>
      <c r="BE443" s="133"/>
      <c r="BF443" s="133"/>
      <c r="BG443" s="133"/>
      <c r="BH443" s="133"/>
      <c r="BI443" s="133"/>
      <c r="BJ443" s="133"/>
      <c r="BK443" s="133"/>
      <c r="BL443" s="133"/>
      <c r="BM443" s="133"/>
      <c r="BN443" s="133"/>
      <c r="BO443" s="133"/>
      <c r="BP443" s="133"/>
      <c r="BQ443" s="133"/>
      <c r="BR443" s="133"/>
    </row>
    <row r="444" spans="16:70" s="3" customFormat="1" x14ac:dyDescent="0.2"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43"/>
      <c r="AB444" s="43"/>
      <c r="AC444" s="43"/>
      <c r="AD444" s="4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133"/>
      <c r="BB444" s="133"/>
      <c r="BC444" s="133"/>
      <c r="BD444" s="133"/>
      <c r="BE444" s="133"/>
      <c r="BF444" s="133"/>
      <c r="BG444" s="133"/>
      <c r="BH444" s="133"/>
      <c r="BI444" s="133"/>
      <c r="BJ444" s="133"/>
      <c r="BK444" s="133"/>
      <c r="BL444" s="133"/>
      <c r="BM444" s="133"/>
      <c r="BN444" s="133"/>
      <c r="BO444" s="133"/>
      <c r="BP444" s="133"/>
      <c r="BQ444" s="133"/>
      <c r="BR444" s="133"/>
    </row>
    <row r="445" spans="16:70" s="3" customFormat="1" x14ac:dyDescent="0.2"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43"/>
      <c r="AB445" s="43"/>
      <c r="AC445" s="43"/>
      <c r="AD445" s="4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133"/>
      <c r="BB445" s="133"/>
      <c r="BC445" s="133"/>
      <c r="BD445" s="133"/>
      <c r="BE445" s="133"/>
      <c r="BF445" s="133"/>
      <c r="BG445" s="133"/>
      <c r="BH445" s="133"/>
      <c r="BI445" s="133"/>
      <c r="BJ445" s="133"/>
      <c r="BK445" s="133"/>
      <c r="BL445" s="133"/>
      <c r="BM445" s="133"/>
      <c r="BN445" s="133"/>
      <c r="BO445" s="133"/>
      <c r="BP445" s="133"/>
      <c r="BQ445" s="133"/>
      <c r="BR445" s="133"/>
    </row>
    <row r="446" spans="16:70" s="3" customFormat="1" x14ac:dyDescent="0.2"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43"/>
      <c r="AB446" s="43"/>
      <c r="AC446" s="43"/>
      <c r="AD446" s="4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133"/>
      <c r="BB446" s="133"/>
      <c r="BC446" s="133"/>
      <c r="BD446" s="133"/>
      <c r="BE446" s="133"/>
      <c r="BF446" s="133"/>
      <c r="BG446" s="133"/>
      <c r="BH446" s="133"/>
      <c r="BI446" s="133"/>
      <c r="BJ446" s="133"/>
      <c r="BK446" s="133"/>
      <c r="BL446" s="133"/>
      <c r="BM446" s="133"/>
      <c r="BN446" s="133"/>
      <c r="BO446" s="133"/>
      <c r="BP446" s="133"/>
      <c r="BQ446" s="133"/>
      <c r="BR446" s="133"/>
    </row>
    <row r="447" spans="16:70" s="3" customFormat="1" x14ac:dyDescent="0.2"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43"/>
      <c r="AB447" s="43"/>
      <c r="AC447" s="43"/>
      <c r="AD447" s="4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133"/>
      <c r="BB447" s="133"/>
      <c r="BC447" s="133"/>
      <c r="BD447" s="133"/>
      <c r="BE447" s="133"/>
      <c r="BF447" s="133"/>
      <c r="BG447" s="133"/>
      <c r="BH447" s="133"/>
      <c r="BI447" s="133"/>
      <c r="BJ447" s="133"/>
      <c r="BK447" s="133"/>
      <c r="BL447" s="133"/>
      <c r="BM447" s="133"/>
      <c r="BN447" s="133"/>
      <c r="BO447" s="133"/>
      <c r="BP447" s="133"/>
      <c r="BQ447" s="133"/>
      <c r="BR447" s="133"/>
    </row>
    <row r="448" spans="16:70" s="3" customFormat="1" x14ac:dyDescent="0.2"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43"/>
      <c r="AB448" s="43"/>
      <c r="AC448" s="43"/>
      <c r="AD448" s="4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133"/>
      <c r="BB448" s="133"/>
      <c r="BC448" s="133"/>
      <c r="BD448" s="133"/>
      <c r="BE448" s="133"/>
      <c r="BF448" s="133"/>
      <c r="BG448" s="133"/>
      <c r="BH448" s="133"/>
      <c r="BI448" s="133"/>
      <c r="BJ448" s="133"/>
      <c r="BK448" s="133"/>
      <c r="BL448" s="133"/>
      <c r="BM448" s="133"/>
      <c r="BN448" s="133"/>
      <c r="BO448" s="133"/>
      <c r="BP448" s="133"/>
      <c r="BQ448" s="133"/>
      <c r="BR448" s="133"/>
    </row>
    <row r="449" spans="16:70" s="3" customFormat="1" x14ac:dyDescent="0.2"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43"/>
      <c r="AB449" s="43"/>
      <c r="AC449" s="43"/>
      <c r="AD449" s="4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133"/>
      <c r="BB449" s="133"/>
      <c r="BC449" s="133"/>
      <c r="BD449" s="133"/>
      <c r="BE449" s="133"/>
      <c r="BF449" s="133"/>
      <c r="BG449" s="133"/>
      <c r="BH449" s="133"/>
      <c r="BI449" s="133"/>
      <c r="BJ449" s="133"/>
      <c r="BK449" s="133"/>
      <c r="BL449" s="133"/>
      <c r="BM449" s="133"/>
      <c r="BN449" s="133"/>
      <c r="BO449" s="133"/>
      <c r="BP449" s="133"/>
      <c r="BQ449" s="133"/>
      <c r="BR449" s="133"/>
    </row>
    <row r="450" spans="16:70" s="3" customFormat="1" x14ac:dyDescent="0.2"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43"/>
      <c r="AB450" s="43"/>
      <c r="AC450" s="43"/>
      <c r="AD450" s="4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133"/>
      <c r="BB450" s="133"/>
      <c r="BC450" s="133"/>
      <c r="BD450" s="133"/>
      <c r="BE450" s="133"/>
      <c r="BF450" s="133"/>
      <c r="BG450" s="133"/>
      <c r="BH450" s="133"/>
      <c r="BI450" s="133"/>
      <c r="BJ450" s="133"/>
      <c r="BK450" s="133"/>
      <c r="BL450" s="133"/>
      <c r="BM450" s="133"/>
      <c r="BN450" s="133"/>
      <c r="BO450" s="133"/>
      <c r="BP450" s="133"/>
      <c r="BQ450" s="133"/>
      <c r="BR450" s="133"/>
    </row>
    <row r="451" spans="16:70" s="3" customFormat="1" x14ac:dyDescent="0.2"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43"/>
      <c r="AB451" s="43"/>
      <c r="AC451" s="43"/>
      <c r="AD451" s="4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133"/>
      <c r="BB451" s="133"/>
      <c r="BC451" s="133"/>
      <c r="BD451" s="133"/>
      <c r="BE451" s="133"/>
      <c r="BF451" s="133"/>
      <c r="BG451" s="133"/>
      <c r="BH451" s="133"/>
      <c r="BI451" s="133"/>
      <c r="BJ451" s="133"/>
      <c r="BK451" s="133"/>
      <c r="BL451" s="133"/>
      <c r="BM451" s="133"/>
      <c r="BN451" s="133"/>
      <c r="BO451" s="133"/>
      <c r="BP451" s="133"/>
      <c r="BQ451" s="133"/>
      <c r="BR451" s="133"/>
    </row>
    <row r="452" spans="16:70" s="3" customFormat="1" x14ac:dyDescent="0.2"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43"/>
      <c r="AB452" s="43"/>
      <c r="AC452" s="43"/>
      <c r="AD452" s="4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133"/>
      <c r="BB452" s="133"/>
      <c r="BC452" s="133"/>
      <c r="BD452" s="133"/>
      <c r="BE452" s="133"/>
      <c r="BF452" s="133"/>
      <c r="BG452" s="133"/>
      <c r="BH452" s="133"/>
      <c r="BI452" s="133"/>
      <c r="BJ452" s="133"/>
      <c r="BK452" s="133"/>
      <c r="BL452" s="133"/>
      <c r="BM452" s="133"/>
      <c r="BN452" s="133"/>
      <c r="BO452" s="133"/>
      <c r="BP452" s="133"/>
      <c r="BQ452" s="133"/>
      <c r="BR452" s="133"/>
    </row>
    <row r="453" spans="16:70" s="3" customFormat="1" x14ac:dyDescent="0.2"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43"/>
      <c r="AB453" s="43"/>
      <c r="AC453" s="43"/>
      <c r="AD453" s="4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133"/>
      <c r="BB453" s="133"/>
      <c r="BC453" s="133"/>
      <c r="BD453" s="133"/>
      <c r="BE453" s="133"/>
      <c r="BF453" s="133"/>
      <c r="BG453" s="133"/>
      <c r="BH453" s="133"/>
      <c r="BI453" s="133"/>
      <c r="BJ453" s="133"/>
      <c r="BK453" s="133"/>
      <c r="BL453" s="133"/>
      <c r="BM453" s="133"/>
      <c r="BN453" s="133"/>
      <c r="BO453" s="133"/>
      <c r="BP453" s="133"/>
      <c r="BQ453" s="133"/>
      <c r="BR453" s="133"/>
    </row>
    <row r="454" spans="16:70" s="3" customFormat="1" x14ac:dyDescent="0.2"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43"/>
      <c r="AB454" s="43"/>
      <c r="AC454" s="43"/>
      <c r="AD454" s="4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133"/>
      <c r="BB454" s="133"/>
      <c r="BC454" s="133"/>
      <c r="BD454" s="133"/>
      <c r="BE454" s="133"/>
      <c r="BF454" s="133"/>
      <c r="BG454" s="133"/>
      <c r="BH454" s="133"/>
      <c r="BI454" s="133"/>
      <c r="BJ454" s="133"/>
      <c r="BK454" s="133"/>
      <c r="BL454" s="133"/>
      <c r="BM454" s="133"/>
      <c r="BN454" s="133"/>
      <c r="BO454" s="133"/>
      <c r="BP454" s="133"/>
      <c r="BQ454" s="133"/>
      <c r="BR454" s="133"/>
    </row>
    <row r="455" spans="16:70" s="3" customFormat="1" x14ac:dyDescent="0.2"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43"/>
      <c r="AB455" s="43"/>
      <c r="AC455" s="43"/>
      <c r="AD455" s="4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133"/>
      <c r="BB455" s="133"/>
      <c r="BC455" s="133"/>
      <c r="BD455" s="133"/>
      <c r="BE455" s="133"/>
      <c r="BF455" s="133"/>
      <c r="BG455" s="133"/>
      <c r="BH455" s="133"/>
      <c r="BI455" s="133"/>
      <c r="BJ455" s="133"/>
      <c r="BK455" s="133"/>
      <c r="BL455" s="133"/>
      <c r="BM455" s="133"/>
      <c r="BN455" s="133"/>
      <c r="BO455" s="133"/>
      <c r="BP455" s="133"/>
      <c r="BQ455" s="133"/>
      <c r="BR455" s="133"/>
    </row>
    <row r="456" spans="16:70" s="3" customFormat="1" x14ac:dyDescent="0.2"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43"/>
      <c r="AB456" s="43"/>
      <c r="AC456" s="43"/>
      <c r="AD456" s="4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133"/>
      <c r="BB456" s="133"/>
      <c r="BC456" s="133"/>
      <c r="BD456" s="133"/>
      <c r="BE456" s="133"/>
      <c r="BF456" s="133"/>
      <c r="BG456" s="133"/>
      <c r="BH456" s="133"/>
      <c r="BI456" s="133"/>
      <c r="BJ456" s="133"/>
      <c r="BK456" s="133"/>
      <c r="BL456" s="133"/>
      <c r="BM456" s="133"/>
      <c r="BN456" s="133"/>
      <c r="BO456" s="133"/>
      <c r="BP456" s="133"/>
      <c r="BQ456" s="133"/>
      <c r="BR456" s="133"/>
    </row>
    <row r="457" spans="16:70" s="3" customFormat="1" x14ac:dyDescent="0.2"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43"/>
      <c r="AB457" s="43"/>
      <c r="AC457" s="43"/>
      <c r="AD457" s="4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133"/>
      <c r="BB457" s="133"/>
      <c r="BC457" s="133"/>
      <c r="BD457" s="133"/>
      <c r="BE457" s="133"/>
      <c r="BF457" s="133"/>
      <c r="BG457" s="133"/>
      <c r="BH457" s="133"/>
      <c r="BI457" s="133"/>
      <c r="BJ457" s="133"/>
      <c r="BK457" s="133"/>
      <c r="BL457" s="133"/>
      <c r="BM457" s="133"/>
      <c r="BN457" s="133"/>
      <c r="BO457" s="133"/>
      <c r="BP457" s="133"/>
      <c r="BQ457" s="133"/>
      <c r="BR457" s="133"/>
    </row>
    <row r="458" spans="16:70" s="3" customFormat="1" x14ac:dyDescent="0.2"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43"/>
      <c r="AB458" s="43"/>
      <c r="AC458" s="43"/>
      <c r="AD458" s="4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133"/>
      <c r="BB458" s="133"/>
      <c r="BC458" s="133"/>
      <c r="BD458" s="133"/>
      <c r="BE458" s="133"/>
      <c r="BF458" s="133"/>
      <c r="BG458" s="133"/>
      <c r="BH458" s="133"/>
      <c r="BI458" s="133"/>
      <c r="BJ458" s="133"/>
      <c r="BK458" s="133"/>
      <c r="BL458" s="133"/>
      <c r="BM458" s="133"/>
      <c r="BN458" s="133"/>
      <c r="BO458" s="133"/>
      <c r="BP458" s="133"/>
      <c r="BQ458" s="133"/>
      <c r="BR458" s="133"/>
    </row>
    <row r="459" spans="16:70" s="3" customFormat="1" x14ac:dyDescent="0.2"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43"/>
      <c r="AB459" s="43"/>
      <c r="AC459" s="43"/>
      <c r="AD459" s="4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133"/>
      <c r="BB459" s="133"/>
      <c r="BC459" s="133"/>
      <c r="BD459" s="133"/>
      <c r="BE459" s="133"/>
      <c r="BF459" s="133"/>
      <c r="BG459" s="133"/>
      <c r="BH459" s="133"/>
      <c r="BI459" s="133"/>
      <c r="BJ459" s="133"/>
      <c r="BK459" s="133"/>
      <c r="BL459" s="133"/>
      <c r="BM459" s="133"/>
      <c r="BN459" s="133"/>
      <c r="BO459" s="133"/>
      <c r="BP459" s="133"/>
      <c r="BQ459" s="133"/>
      <c r="BR459" s="133"/>
    </row>
    <row r="460" spans="16:70" s="3" customFormat="1" x14ac:dyDescent="0.2"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43"/>
      <c r="AB460" s="43"/>
      <c r="AC460" s="43"/>
      <c r="AD460" s="4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133"/>
      <c r="BB460" s="133"/>
      <c r="BC460" s="133"/>
      <c r="BD460" s="133"/>
      <c r="BE460" s="133"/>
      <c r="BF460" s="133"/>
      <c r="BG460" s="133"/>
      <c r="BH460" s="133"/>
      <c r="BI460" s="133"/>
      <c r="BJ460" s="133"/>
      <c r="BK460" s="133"/>
      <c r="BL460" s="133"/>
      <c r="BM460" s="133"/>
      <c r="BN460" s="133"/>
      <c r="BO460" s="133"/>
      <c r="BP460" s="133"/>
      <c r="BQ460" s="133"/>
      <c r="BR460" s="133"/>
    </row>
    <row r="461" spans="16:70" s="3" customFormat="1" x14ac:dyDescent="0.2"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43"/>
      <c r="AB461" s="43"/>
      <c r="AC461" s="43"/>
      <c r="AD461" s="4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133"/>
      <c r="BB461" s="133"/>
      <c r="BC461" s="133"/>
      <c r="BD461" s="133"/>
      <c r="BE461" s="133"/>
      <c r="BF461" s="133"/>
      <c r="BG461" s="133"/>
      <c r="BH461" s="133"/>
      <c r="BI461" s="133"/>
      <c r="BJ461" s="133"/>
      <c r="BK461" s="133"/>
      <c r="BL461" s="133"/>
      <c r="BM461" s="133"/>
      <c r="BN461" s="133"/>
      <c r="BO461" s="133"/>
      <c r="BP461" s="133"/>
      <c r="BQ461" s="133"/>
      <c r="BR461" s="133"/>
    </row>
    <row r="462" spans="16:70" s="3" customFormat="1" x14ac:dyDescent="0.2"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43"/>
      <c r="AB462" s="43"/>
      <c r="AC462" s="43"/>
      <c r="AD462" s="4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133"/>
      <c r="BB462" s="133"/>
      <c r="BC462" s="133"/>
      <c r="BD462" s="133"/>
      <c r="BE462" s="133"/>
      <c r="BF462" s="133"/>
      <c r="BG462" s="133"/>
      <c r="BH462" s="133"/>
      <c r="BI462" s="133"/>
      <c r="BJ462" s="133"/>
      <c r="BK462" s="133"/>
      <c r="BL462" s="133"/>
      <c r="BM462" s="133"/>
      <c r="BN462" s="133"/>
      <c r="BO462" s="133"/>
      <c r="BP462" s="133"/>
      <c r="BQ462" s="133"/>
      <c r="BR462" s="133"/>
    </row>
    <row r="463" spans="16:70" s="3" customFormat="1" x14ac:dyDescent="0.2"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43"/>
      <c r="AB463" s="43"/>
      <c r="AC463" s="43"/>
      <c r="AD463" s="4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133"/>
      <c r="BB463" s="133"/>
      <c r="BC463" s="133"/>
      <c r="BD463" s="133"/>
      <c r="BE463" s="133"/>
      <c r="BF463" s="133"/>
      <c r="BG463" s="133"/>
      <c r="BH463" s="133"/>
      <c r="BI463" s="133"/>
      <c r="BJ463" s="133"/>
      <c r="BK463" s="133"/>
      <c r="BL463" s="133"/>
      <c r="BM463" s="133"/>
      <c r="BN463" s="133"/>
      <c r="BO463" s="133"/>
      <c r="BP463" s="133"/>
      <c r="BQ463" s="133"/>
      <c r="BR463" s="133"/>
    </row>
    <row r="464" spans="16:70" s="3" customFormat="1" x14ac:dyDescent="0.2"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43"/>
      <c r="AB464" s="43"/>
      <c r="AC464" s="43"/>
      <c r="AD464" s="4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133"/>
      <c r="BB464" s="133"/>
      <c r="BC464" s="133"/>
      <c r="BD464" s="133"/>
      <c r="BE464" s="133"/>
      <c r="BF464" s="133"/>
      <c r="BG464" s="133"/>
      <c r="BH464" s="133"/>
      <c r="BI464" s="133"/>
      <c r="BJ464" s="133"/>
      <c r="BK464" s="133"/>
      <c r="BL464" s="133"/>
      <c r="BM464" s="133"/>
      <c r="BN464" s="133"/>
      <c r="BO464" s="133"/>
      <c r="BP464" s="133"/>
      <c r="BQ464" s="133"/>
      <c r="BR464" s="133"/>
    </row>
    <row r="465" spans="16:70" s="3" customFormat="1" x14ac:dyDescent="0.2"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43"/>
      <c r="AB465" s="43"/>
      <c r="AC465" s="43"/>
      <c r="AD465" s="4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133"/>
      <c r="BB465" s="133"/>
      <c r="BC465" s="133"/>
      <c r="BD465" s="133"/>
      <c r="BE465" s="133"/>
      <c r="BF465" s="133"/>
      <c r="BG465" s="133"/>
      <c r="BH465" s="133"/>
      <c r="BI465" s="133"/>
      <c r="BJ465" s="133"/>
      <c r="BK465" s="133"/>
      <c r="BL465" s="133"/>
      <c r="BM465" s="133"/>
      <c r="BN465" s="133"/>
      <c r="BO465" s="133"/>
      <c r="BP465" s="133"/>
      <c r="BQ465" s="133"/>
      <c r="BR465" s="133"/>
    </row>
    <row r="466" spans="16:70" s="3" customFormat="1" x14ac:dyDescent="0.2"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  <c r="AA466" s="43"/>
      <c r="AB466" s="43"/>
      <c r="AC466" s="43"/>
      <c r="AD466" s="4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133"/>
      <c r="BB466" s="133"/>
      <c r="BC466" s="133"/>
      <c r="BD466" s="133"/>
      <c r="BE466" s="133"/>
      <c r="BF466" s="133"/>
      <c r="BG466" s="133"/>
      <c r="BH466" s="133"/>
      <c r="BI466" s="133"/>
      <c r="BJ466" s="133"/>
      <c r="BK466" s="133"/>
      <c r="BL466" s="133"/>
      <c r="BM466" s="133"/>
      <c r="BN466" s="133"/>
      <c r="BO466" s="133"/>
      <c r="BP466" s="133"/>
      <c r="BQ466" s="133"/>
      <c r="BR466" s="133"/>
    </row>
    <row r="467" spans="16:70" s="3" customFormat="1" x14ac:dyDescent="0.2"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43"/>
      <c r="AB467" s="43"/>
      <c r="AC467" s="43"/>
      <c r="AD467" s="4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133"/>
      <c r="BB467" s="133"/>
      <c r="BC467" s="133"/>
      <c r="BD467" s="133"/>
      <c r="BE467" s="133"/>
      <c r="BF467" s="133"/>
      <c r="BG467" s="133"/>
      <c r="BH467" s="133"/>
      <c r="BI467" s="133"/>
      <c r="BJ467" s="133"/>
      <c r="BK467" s="133"/>
      <c r="BL467" s="133"/>
      <c r="BM467" s="133"/>
      <c r="BN467" s="133"/>
      <c r="BO467" s="133"/>
      <c r="BP467" s="133"/>
      <c r="BQ467" s="133"/>
      <c r="BR467" s="133"/>
    </row>
    <row r="468" spans="16:70" s="3" customFormat="1" x14ac:dyDescent="0.2"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43"/>
      <c r="AB468" s="43"/>
      <c r="AC468" s="43"/>
      <c r="AD468" s="4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133"/>
      <c r="BB468" s="133"/>
      <c r="BC468" s="133"/>
      <c r="BD468" s="133"/>
      <c r="BE468" s="133"/>
      <c r="BF468" s="133"/>
      <c r="BG468" s="133"/>
      <c r="BH468" s="133"/>
      <c r="BI468" s="133"/>
      <c r="BJ468" s="133"/>
      <c r="BK468" s="133"/>
      <c r="BL468" s="133"/>
      <c r="BM468" s="133"/>
      <c r="BN468" s="133"/>
      <c r="BO468" s="133"/>
      <c r="BP468" s="133"/>
      <c r="BQ468" s="133"/>
      <c r="BR468" s="133"/>
    </row>
    <row r="469" spans="16:70" s="3" customFormat="1" x14ac:dyDescent="0.2"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43"/>
      <c r="AB469" s="43"/>
      <c r="AC469" s="43"/>
      <c r="AD469" s="4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133"/>
      <c r="BB469" s="133"/>
      <c r="BC469" s="133"/>
      <c r="BD469" s="133"/>
      <c r="BE469" s="133"/>
      <c r="BF469" s="133"/>
      <c r="BG469" s="133"/>
      <c r="BH469" s="133"/>
      <c r="BI469" s="133"/>
      <c r="BJ469" s="133"/>
      <c r="BK469" s="133"/>
      <c r="BL469" s="133"/>
      <c r="BM469" s="133"/>
      <c r="BN469" s="133"/>
      <c r="BO469" s="133"/>
      <c r="BP469" s="133"/>
      <c r="BQ469" s="133"/>
      <c r="BR469" s="133"/>
    </row>
    <row r="470" spans="16:70" s="3" customFormat="1" x14ac:dyDescent="0.2"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43"/>
      <c r="AB470" s="43"/>
      <c r="AC470" s="43"/>
      <c r="AD470" s="4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133"/>
      <c r="BB470" s="133"/>
      <c r="BC470" s="133"/>
      <c r="BD470" s="133"/>
      <c r="BE470" s="133"/>
      <c r="BF470" s="133"/>
      <c r="BG470" s="133"/>
      <c r="BH470" s="133"/>
      <c r="BI470" s="133"/>
      <c r="BJ470" s="133"/>
      <c r="BK470" s="133"/>
      <c r="BL470" s="133"/>
      <c r="BM470" s="133"/>
      <c r="BN470" s="133"/>
      <c r="BO470" s="133"/>
      <c r="BP470" s="133"/>
      <c r="BQ470" s="133"/>
      <c r="BR470" s="133"/>
    </row>
    <row r="471" spans="16:70" s="3" customFormat="1" x14ac:dyDescent="0.2"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43"/>
      <c r="AB471" s="43"/>
      <c r="AC471" s="43"/>
      <c r="AD471" s="4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133"/>
      <c r="BB471" s="133"/>
      <c r="BC471" s="133"/>
      <c r="BD471" s="133"/>
      <c r="BE471" s="133"/>
      <c r="BF471" s="133"/>
      <c r="BG471" s="133"/>
      <c r="BH471" s="133"/>
      <c r="BI471" s="133"/>
      <c r="BJ471" s="133"/>
      <c r="BK471" s="133"/>
      <c r="BL471" s="133"/>
      <c r="BM471" s="133"/>
      <c r="BN471" s="133"/>
      <c r="BO471" s="133"/>
      <c r="BP471" s="133"/>
      <c r="BQ471" s="133"/>
      <c r="BR471" s="133"/>
    </row>
    <row r="472" spans="16:70" s="3" customFormat="1" x14ac:dyDescent="0.2"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43"/>
      <c r="AB472" s="43"/>
      <c r="AC472" s="43"/>
      <c r="AD472" s="4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133"/>
      <c r="BB472" s="133"/>
      <c r="BC472" s="133"/>
      <c r="BD472" s="133"/>
      <c r="BE472" s="133"/>
      <c r="BF472" s="133"/>
      <c r="BG472" s="133"/>
      <c r="BH472" s="133"/>
      <c r="BI472" s="133"/>
      <c r="BJ472" s="133"/>
      <c r="BK472" s="133"/>
      <c r="BL472" s="133"/>
      <c r="BM472" s="133"/>
      <c r="BN472" s="133"/>
      <c r="BO472" s="133"/>
      <c r="BP472" s="133"/>
      <c r="BQ472" s="133"/>
      <c r="BR472" s="133"/>
    </row>
    <row r="473" spans="16:70" s="3" customFormat="1" x14ac:dyDescent="0.2"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43"/>
      <c r="AB473" s="43"/>
      <c r="AC473" s="43"/>
      <c r="AD473" s="4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133"/>
      <c r="BB473" s="133"/>
      <c r="BC473" s="133"/>
      <c r="BD473" s="133"/>
      <c r="BE473" s="133"/>
      <c r="BF473" s="133"/>
      <c r="BG473" s="133"/>
      <c r="BH473" s="133"/>
      <c r="BI473" s="133"/>
      <c r="BJ473" s="133"/>
      <c r="BK473" s="133"/>
      <c r="BL473" s="133"/>
      <c r="BM473" s="133"/>
      <c r="BN473" s="133"/>
      <c r="BO473" s="133"/>
      <c r="BP473" s="133"/>
      <c r="BQ473" s="133"/>
      <c r="BR473" s="133"/>
    </row>
    <row r="474" spans="16:70" s="3" customFormat="1" x14ac:dyDescent="0.2"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43"/>
      <c r="AB474" s="43"/>
      <c r="AC474" s="43"/>
      <c r="AD474" s="4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133"/>
      <c r="BB474" s="133"/>
      <c r="BC474" s="133"/>
      <c r="BD474" s="133"/>
      <c r="BE474" s="133"/>
      <c r="BF474" s="133"/>
      <c r="BG474" s="133"/>
      <c r="BH474" s="133"/>
      <c r="BI474" s="133"/>
      <c r="BJ474" s="133"/>
      <c r="BK474" s="133"/>
      <c r="BL474" s="133"/>
      <c r="BM474" s="133"/>
      <c r="BN474" s="133"/>
      <c r="BO474" s="133"/>
      <c r="BP474" s="133"/>
      <c r="BQ474" s="133"/>
      <c r="BR474" s="133"/>
    </row>
    <row r="475" spans="16:70" s="3" customFormat="1" x14ac:dyDescent="0.2"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43"/>
      <c r="AB475" s="43"/>
      <c r="AC475" s="43"/>
      <c r="AD475" s="4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133"/>
      <c r="BB475" s="133"/>
      <c r="BC475" s="133"/>
      <c r="BD475" s="133"/>
      <c r="BE475" s="133"/>
      <c r="BF475" s="133"/>
      <c r="BG475" s="133"/>
      <c r="BH475" s="133"/>
      <c r="BI475" s="133"/>
      <c r="BJ475" s="133"/>
      <c r="BK475" s="133"/>
      <c r="BL475" s="133"/>
      <c r="BM475" s="133"/>
      <c r="BN475" s="133"/>
      <c r="BO475" s="133"/>
      <c r="BP475" s="133"/>
      <c r="BQ475" s="133"/>
      <c r="BR475" s="133"/>
    </row>
    <row r="476" spans="16:70" s="3" customFormat="1" x14ac:dyDescent="0.2"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43"/>
      <c r="AB476" s="43"/>
      <c r="AC476" s="43"/>
      <c r="AD476" s="4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133"/>
      <c r="BB476" s="133"/>
      <c r="BC476" s="133"/>
      <c r="BD476" s="133"/>
      <c r="BE476" s="133"/>
      <c r="BF476" s="133"/>
      <c r="BG476" s="133"/>
      <c r="BH476" s="133"/>
      <c r="BI476" s="133"/>
      <c r="BJ476" s="133"/>
      <c r="BK476" s="133"/>
      <c r="BL476" s="133"/>
      <c r="BM476" s="133"/>
      <c r="BN476" s="133"/>
      <c r="BO476" s="133"/>
      <c r="BP476" s="133"/>
      <c r="BQ476" s="133"/>
      <c r="BR476" s="133"/>
    </row>
    <row r="477" spans="16:70" s="3" customFormat="1" x14ac:dyDescent="0.2"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43"/>
      <c r="AB477" s="43"/>
      <c r="AC477" s="43"/>
      <c r="AD477" s="4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133"/>
      <c r="BB477" s="133"/>
      <c r="BC477" s="133"/>
      <c r="BD477" s="133"/>
      <c r="BE477" s="133"/>
      <c r="BF477" s="133"/>
      <c r="BG477" s="133"/>
      <c r="BH477" s="133"/>
      <c r="BI477" s="133"/>
      <c r="BJ477" s="133"/>
      <c r="BK477" s="133"/>
      <c r="BL477" s="133"/>
      <c r="BM477" s="133"/>
      <c r="BN477" s="133"/>
      <c r="BO477" s="133"/>
      <c r="BP477" s="133"/>
      <c r="BQ477" s="133"/>
      <c r="BR477" s="133"/>
    </row>
    <row r="478" spans="16:70" s="3" customFormat="1" x14ac:dyDescent="0.2"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43"/>
      <c r="AB478" s="43"/>
      <c r="AC478" s="43"/>
      <c r="AD478" s="4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133"/>
      <c r="BB478" s="133"/>
      <c r="BC478" s="133"/>
      <c r="BD478" s="133"/>
      <c r="BE478" s="133"/>
      <c r="BF478" s="133"/>
      <c r="BG478" s="133"/>
      <c r="BH478" s="133"/>
      <c r="BI478" s="133"/>
      <c r="BJ478" s="133"/>
      <c r="BK478" s="133"/>
      <c r="BL478" s="133"/>
      <c r="BM478" s="133"/>
      <c r="BN478" s="133"/>
      <c r="BO478" s="133"/>
      <c r="BP478" s="133"/>
      <c r="BQ478" s="133"/>
      <c r="BR478" s="133"/>
    </row>
    <row r="479" spans="16:70" s="3" customFormat="1" x14ac:dyDescent="0.2"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43"/>
      <c r="AB479" s="43"/>
      <c r="AC479" s="43"/>
      <c r="AD479" s="4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133"/>
      <c r="BB479" s="133"/>
      <c r="BC479" s="133"/>
      <c r="BD479" s="133"/>
      <c r="BE479" s="133"/>
      <c r="BF479" s="133"/>
      <c r="BG479" s="133"/>
      <c r="BH479" s="133"/>
      <c r="BI479" s="133"/>
      <c r="BJ479" s="133"/>
      <c r="BK479" s="133"/>
      <c r="BL479" s="133"/>
      <c r="BM479" s="133"/>
      <c r="BN479" s="133"/>
      <c r="BO479" s="133"/>
      <c r="BP479" s="133"/>
      <c r="BQ479" s="133"/>
      <c r="BR479" s="133"/>
    </row>
    <row r="480" spans="16:70" s="3" customFormat="1" x14ac:dyDescent="0.2"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43"/>
      <c r="AB480" s="43"/>
      <c r="AC480" s="43"/>
      <c r="AD480" s="4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133"/>
      <c r="BB480" s="133"/>
      <c r="BC480" s="133"/>
      <c r="BD480" s="133"/>
      <c r="BE480" s="133"/>
      <c r="BF480" s="133"/>
      <c r="BG480" s="133"/>
      <c r="BH480" s="133"/>
      <c r="BI480" s="133"/>
      <c r="BJ480" s="133"/>
      <c r="BK480" s="133"/>
      <c r="BL480" s="133"/>
      <c r="BM480" s="133"/>
      <c r="BN480" s="133"/>
      <c r="BO480" s="133"/>
      <c r="BP480" s="133"/>
      <c r="BQ480" s="133"/>
      <c r="BR480" s="133"/>
    </row>
    <row r="481" spans="16:70" s="3" customFormat="1" x14ac:dyDescent="0.2"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43"/>
      <c r="AB481" s="43"/>
      <c r="AC481" s="43"/>
      <c r="AD481" s="4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133"/>
      <c r="BB481" s="133"/>
      <c r="BC481" s="133"/>
      <c r="BD481" s="133"/>
      <c r="BE481" s="133"/>
      <c r="BF481" s="133"/>
      <c r="BG481" s="133"/>
      <c r="BH481" s="133"/>
      <c r="BI481" s="133"/>
      <c r="BJ481" s="133"/>
      <c r="BK481" s="133"/>
      <c r="BL481" s="133"/>
      <c r="BM481" s="133"/>
      <c r="BN481" s="133"/>
      <c r="BO481" s="133"/>
      <c r="BP481" s="133"/>
      <c r="BQ481" s="133"/>
      <c r="BR481" s="133"/>
    </row>
    <row r="482" spans="16:70" s="3" customFormat="1" x14ac:dyDescent="0.2"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43"/>
      <c r="AB482" s="43"/>
      <c r="AC482" s="43"/>
      <c r="AD482" s="4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133"/>
      <c r="BB482" s="133"/>
      <c r="BC482" s="133"/>
      <c r="BD482" s="133"/>
      <c r="BE482" s="133"/>
      <c r="BF482" s="133"/>
      <c r="BG482" s="133"/>
      <c r="BH482" s="133"/>
      <c r="BI482" s="133"/>
      <c r="BJ482" s="133"/>
      <c r="BK482" s="133"/>
      <c r="BL482" s="133"/>
      <c r="BM482" s="133"/>
      <c r="BN482" s="133"/>
      <c r="BO482" s="133"/>
      <c r="BP482" s="133"/>
      <c r="BQ482" s="133"/>
      <c r="BR482" s="133"/>
    </row>
    <row r="483" spans="16:70" s="3" customFormat="1" x14ac:dyDescent="0.2"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43"/>
      <c r="AB483" s="43"/>
      <c r="AC483" s="43"/>
      <c r="AD483" s="4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133"/>
      <c r="BB483" s="133"/>
      <c r="BC483" s="133"/>
      <c r="BD483" s="133"/>
      <c r="BE483" s="133"/>
      <c r="BF483" s="133"/>
      <c r="BG483" s="133"/>
      <c r="BH483" s="133"/>
      <c r="BI483" s="133"/>
      <c r="BJ483" s="133"/>
      <c r="BK483" s="133"/>
      <c r="BL483" s="133"/>
      <c r="BM483" s="133"/>
      <c r="BN483" s="133"/>
      <c r="BO483" s="133"/>
      <c r="BP483" s="133"/>
      <c r="BQ483" s="133"/>
      <c r="BR483" s="133"/>
    </row>
    <row r="484" spans="16:70" s="3" customFormat="1" x14ac:dyDescent="0.2"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43"/>
      <c r="AB484" s="43"/>
      <c r="AC484" s="43"/>
      <c r="AD484" s="4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133"/>
      <c r="BB484" s="133"/>
      <c r="BC484" s="133"/>
      <c r="BD484" s="133"/>
      <c r="BE484" s="133"/>
      <c r="BF484" s="133"/>
      <c r="BG484" s="133"/>
      <c r="BH484" s="133"/>
      <c r="BI484" s="133"/>
      <c r="BJ484" s="133"/>
      <c r="BK484" s="133"/>
      <c r="BL484" s="133"/>
      <c r="BM484" s="133"/>
      <c r="BN484" s="133"/>
      <c r="BO484" s="133"/>
      <c r="BP484" s="133"/>
      <c r="BQ484" s="133"/>
      <c r="BR484" s="133"/>
    </row>
    <row r="485" spans="16:70" s="3" customFormat="1" x14ac:dyDescent="0.2"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43"/>
      <c r="AB485" s="43"/>
      <c r="AC485" s="43"/>
      <c r="AD485" s="4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133"/>
      <c r="BB485" s="133"/>
      <c r="BC485" s="133"/>
      <c r="BD485" s="133"/>
      <c r="BE485" s="133"/>
      <c r="BF485" s="133"/>
      <c r="BG485" s="133"/>
      <c r="BH485" s="133"/>
      <c r="BI485" s="133"/>
      <c r="BJ485" s="133"/>
      <c r="BK485" s="133"/>
      <c r="BL485" s="133"/>
      <c r="BM485" s="133"/>
      <c r="BN485" s="133"/>
      <c r="BO485" s="133"/>
      <c r="BP485" s="133"/>
      <c r="BQ485" s="133"/>
      <c r="BR485" s="133"/>
    </row>
    <row r="486" spans="16:70" s="3" customFormat="1" x14ac:dyDescent="0.2"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43"/>
      <c r="AB486" s="43"/>
      <c r="AC486" s="43"/>
      <c r="AD486" s="4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133"/>
      <c r="BB486" s="133"/>
      <c r="BC486" s="133"/>
      <c r="BD486" s="133"/>
      <c r="BE486" s="133"/>
      <c r="BF486" s="133"/>
      <c r="BG486" s="133"/>
      <c r="BH486" s="133"/>
      <c r="BI486" s="133"/>
      <c r="BJ486" s="133"/>
      <c r="BK486" s="133"/>
      <c r="BL486" s="133"/>
      <c r="BM486" s="133"/>
      <c r="BN486" s="133"/>
      <c r="BO486" s="133"/>
      <c r="BP486" s="133"/>
      <c r="BQ486" s="133"/>
      <c r="BR486" s="133"/>
    </row>
    <row r="487" spans="16:70" s="3" customFormat="1" x14ac:dyDescent="0.2"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43"/>
      <c r="AB487" s="43"/>
      <c r="AC487" s="43"/>
      <c r="AD487" s="4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133"/>
      <c r="BB487" s="133"/>
      <c r="BC487" s="133"/>
      <c r="BD487" s="133"/>
      <c r="BE487" s="133"/>
      <c r="BF487" s="133"/>
      <c r="BG487" s="133"/>
      <c r="BH487" s="133"/>
      <c r="BI487" s="133"/>
      <c r="BJ487" s="133"/>
      <c r="BK487" s="133"/>
      <c r="BL487" s="133"/>
      <c r="BM487" s="133"/>
      <c r="BN487" s="133"/>
      <c r="BO487" s="133"/>
      <c r="BP487" s="133"/>
      <c r="BQ487" s="133"/>
      <c r="BR487" s="133"/>
    </row>
    <row r="488" spans="16:70" s="3" customFormat="1" x14ac:dyDescent="0.2"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43"/>
      <c r="AB488" s="43"/>
      <c r="AC488" s="43"/>
      <c r="AD488" s="4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133"/>
      <c r="BB488" s="133"/>
      <c r="BC488" s="133"/>
      <c r="BD488" s="133"/>
      <c r="BE488" s="133"/>
      <c r="BF488" s="133"/>
      <c r="BG488" s="133"/>
      <c r="BH488" s="133"/>
      <c r="BI488" s="133"/>
      <c r="BJ488" s="133"/>
      <c r="BK488" s="133"/>
      <c r="BL488" s="133"/>
      <c r="BM488" s="133"/>
      <c r="BN488" s="133"/>
      <c r="BO488" s="133"/>
      <c r="BP488" s="133"/>
      <c r="BQ488" s="133"/>
      <c r="BR488" s="133"/>
    </row>
    <row r="489" spans="16:70" s="3" customFormat="1" x14ac:dyDescent="0.2"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43"/>
      <c r="AB489" s="43"/>
      <c r="AC489" s="43"/>
      <c r="AD489" s="4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133"/>
      <c r="BB489" s="133"/>
      <c r="BC489" s="133"/>
      <c r="BD489" s="133"/>
      <c r="BE489" s="133"/>
      <c r="BF489" s="133"/>
      <c r="BG489" s="133"/>
      <c r="BH489" s="133"/>
      <c r="BI489" s="133"/>
      <c r="BJ489" s="133"/>
      <c r="BK489" s="133"/>
      <c r="BL489" s="133"/>
      <c r="BM489" s="133"/>
      <c r="BN489" s="133"/>
      <c r="BO489" s="133"/>
      <c r="BP489" s="133"/>
      <c r="BQ489" s="133"/>
      <c r="BR489" s="133"/>
    </row>
    <row r="490" spans="16:70" s="3" customFormat="1" x14ac:dyDescent="0.2"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  <c r="AA490" s="43"/>
      <c r="AB490" s="43"/>
      <c r="AC490" s="43"/>
      <c r="AD490" s="4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133"/>
      <c r="BB490" s="133"/>
      <c r="BC490" s="133"/>
      <c r="BD490" s="133"/>
      <c r="BE490" s="133"/>
      <c r="BF490" s="133"/>
      <c r="BG490" s="133"/>
      <c r="BH490" s="133"/>
      <c r="BI490" s="133"/>
      <c r="BJ490" s="133"/>
      <c r="BK490" s="133"/>
      <c r="BL490" s="133"/>
      <c r="BM490" s="133"/>
      <c r="BN490" s="133"/>
      <c r="BO490" s="133"/>
      <c r="BP490" s="133"/>
      <c r="BQ490" s="133"/>
      <c r="BR490" s="133"/>
    </row>
    <row r="491" spans="16:70" s="3" customFormat="1" x14ac:dyDescent="0.2"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  <c r="AA491" s="43"/>
      <c r="AB491" s="43"/>
      <c r="AC491" s="43"/>
      <c r="AD491" s="4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133"/>
      <c r="BB491" s="133"/>
      <c r="BC491" s="133"/>
      <c r="BD491" s="133"/>
      <c r="BE491" s="133"/>
      <c r="BF491" s="133"/>
      <c r="BG491" s="133"/>
      <c r="BH491" s="133"/>
      <c r="BI491" s="133"/>
      <c r="BJ491" s="133"/>
      <c r="BK491" s="133"/>
      <c r="BL491" s="133"/>
      <c r="BM491" s="133"/>
      <c r="BN491" s="133"/>
      <c r="BO491" s="133"/>
      <c r="BP491" s="133"/>
      <c r="BQ491" s="133"/>
      <c r="BR491" s="133"/>
    </row>
    <row r="492" spans="16:70" s="3" customFormat="1" x14ac:dyDescent="0.2"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  <c r="AA492" s="43"/>
      <c r="AB492" s="43"/>
      <c r="AC492" s="43"/>
      <c r="AD492" s="4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133"/>
      <c r="BB492" s="133"/>
      <c r="BC492" s="133"/>
      <c r="BD492" s="133"/>
      <c r="BE492" s="133"/>
      <c r="BF492" s="133"/>
      <c r="BG492" s="133"/>
      <c r="BH492" s="133"/>
      <c r="BI492" s="133"/>
      <c r="BJ492" s="133"/>
      <c r="BK492" s="133"/>
      <c r="BL492" s="133"/>
      <c r="BM492" s="133"/>
      <c r="BN492" s="133"/>
      <c r="BO492" s="133"/>
      <c r="BP492" s="133"/>
      <c r="BQ492" s="133"/>
      <c r="BR492" s="133"/>
    </row>
    <row r="493" spans="16:70" s="3" customFormat="1" x14ac:dyDescent="0.2"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  <c r="AA493" s="43"/>
      <c r="AB493" s="43"/>
      <c r="AC493" s="43"/>
      <c r="AD493" s="4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133"/>
      <c r="BB493" s="133"/>
      <c r="BC493" s="133"/>
      <c r="BD493" s="133"/>
      <c r="BE493" s="133"/>
      <c r="BF493" s="133"/>
      <c r="BG493" s="133"/>
      <c r="BH493" s="133"/>
      <c r="BI493" s="133"/>
      <c r="BJ493" s="133"/>
      <c r="BK493" s="133"/>
      <c r="BL493" s="133"/>
      <c r="BM493" s="133"/>
      <c r="BN493" s="133"/>
      <c r="BO493" s="133"/>
      <c r="BP493" s="133"/>
      <c r="BQ493" s="133"/>
      <c r="BR493" s="133"/>
    </row>
    <row r="494" spans="16:70" s="3" customFormat="1" x14ac:dyDescent="0.2"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43"/>
      <c r="AB494" s="43"/>
      <c r="AC494" s="43"/>
      <c r="AD494" s="4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133"/>
      <c r="BB494" s="133"/>
      <c r="BC494" s="133"/>
      <c r="BD494" s="133"/>
      <c r="BE494" s="133"/>
      <c r="BF494" s="133"/>
      <c r="BG494" s="133"/>
      <c r="BH494" s="133"/>
      <c r="BI494" s="133"/>
      <c r="BJ494" s="133"/>
      <c r="BK494" s="133"/>
      <c r="BL494" s="133"/>
      <c r="BM494" s="133"/>
      <c r="BN494" s="133"/>
      <c r="BO494" s="133"/>
      <c r="BP494" s="133"/>
      <c r="BQ494" s="133"/>
      <c r="BR494" s="133"/>
    </row>
    <row r="495" spans="16:70" s="3" customFormat="1" x14ac:dyDescent="0.2"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43"/>
      <c r="AB495" s="43"/>
      <c r="AC495" s="43"/>
      <c r="AD495" s="4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133"/>
      <c r="BB495" s="133"/>
      <c r="BC495" s="133"/>
      <c r="BD495" s="133"/>
      <c r="BE495" s="133"/>
      <c r="BF495" s="133"/>
      <c r="BG495" s="133"/>
      <c r="BH495" s="133"/>
      <c r="BI495" s="133"/>
      <c r="BJ495" s="133"/>
      <c r="BK495" s="133"/>
      <c r="BL495" s="133"/>
      <c r="BM495" s="133"/>
      <c r="BN495" s="133"/>
      <c r="BO495" s="133"/>
      <c r="BP495" s="133"/>
      <c r="BQ495" s="133"/>
      <c r="BR495" s="133"/>
    </row>
    <row r="496" spans="16:70" s="3" customFormat="1" x14ac:dyDescent="0.2"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43"/>
      <c r="AB496" s="43"/>
      <c r="AC496" s="43"/>
      <c r="AD496" s="4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133"/>
      <c r="BB496" s="133"/>
      <c r="BC496" s="133"/>
      <c r="BD496" s="133"/>
      <c r="BE496" s="133"/>
      <c r="BF496" s="133"/>
      <c r="BG496" s="133"/>
      <c r="BH496" s="133"/>
      <c r="BI496" s="133"/>
      <c r="BJ496" s="133"/>
      <c r="BK496" s="133"/>
      <c r="BL496" s="133"/>
      <c r="BM496" s="133"/>
      <c r="BN496" s="133"/>
      <c r="BO496" s="133"/>
      <c r="BP496" s="133"/>
      <c r="BQ496" s="133"/>
      <c r="BR496" s="133"/>
    </row>
    <row r="497" spans="16:70" s="3" customFormat="1" x14ac:dyDescent="0.2"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43"/>
      <c r="AB497" s="43"/>
      <c r="AC497" s="43"/>
      <c r="AD497" s="4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133"/>
      <c r="BB497" s="133"/>
      <c r="BC497" s="133"/>
      <c r="BD497" s="133"/>
      <c r="BE497" s="133"/>
      <c r="BF497" s="133"/>
      <c r="BG497" s="133"/>
      <c r="BH497" s="133"/>
      <c r="BI497" s="133"/>
      <c r="BJ497" s="133"/>
      <c r="BK497" s="133"/>
      <c r="BL497" s="133"/>
      <c r="BM497" s="133"/>
      <c r="BN497" s="133"/>
      <c r="BO497" s="133"/>
      <c r="BP497" s="133"/>
      <c r="BQ497" s="133"/>
      <c r="BR497" s="133"/>
    </row>
    <row r="498" spans="16:70" s="3" customFormat="1" x14ac:dyDescent="0.2"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43"/>
      <c r="AB498" s="43"/>
      <c r="AC498" s="43"/>
      <c r="AD498" s="4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133"/>
      <c r="BB498" s="133"/>
      <c r="BC498" s="133"/>
      <c r="BD498" s="133"/>
      <c r="BE498" s="133"/>
      <c r="BF498" s="133"/>
      <c r="BG498" s="133"/>
      <c r="BH498" s="133"/>
      <c r="BI498" s="133"/>
      <c r="BJ498" s="133"/>
      <c r="BK498" s="133"/>
      <c r="BL498" s="133"/>
      <c r="BM498" s="133"/>
      <c r="BN498" s="133"/>
      <c r="BO498" s="133"/>
      <c r="BP498" s="133"/>
      <c r="BQ498" s="133"/>
      <c r="BR498" s="133"/>
    </row>
    <row r="499" spans="16:70" s="3" customFormat="1" x14ac:dyDescent="0.2"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43"/>
      <c r="AB499" s="43"/>
      <c r="AC499" s="43"/>
      <c r="AD499" s="4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133"/>
      <c r="BB499" s="133"/>
      <c r="BC499" s="133"/>
      <c r="BD499" s="133"/>
      <c r="BE499" s="133"/>
      <c r="BF499" s="133"/>
      <c r="BG499" s="133"/>
      <c r="BH499" s="133"/>
      <c r="BI499" s="133"/>
      <c r="BJ499" s="133"/>
      <c r="BK499" s="133"/>
      <c r="BL499" s="133"/>
      <c r="BM499" s="133"/>
      <c r="BN499" s="133"/>
      <c r="BO499" s="133"/>
      <c r="BP499" s="133"/>
      <c r="BQ499" s="133"/>
      <c r="BR499" s="133"/>
    </row>
    <row r="500" spans="16:70" s="3" customFormat="1" x14ac:dyDescent="0.2"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43"/>
      <c r="AB500" s="43"/>
      <c r="AC500" s="43"/>
      <c r="AD500" s="4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133"/>
      <c r="BB500" s="133"/>
      <c r="BC500" s="133"/>
      <c r="BD500" s="133"/>
      <c r="BE500" s="133"/>
      <c r="BF500" s="133"/>
      <c r="BG500" s="133"/>
      <c r="BH500" s="133"/>
      <c r="BI500" s="133"/>
      <c r="BJ500" s="133"/>
      <c r="BK500" s="133"/>
      <c r="BL500" s="133"/>
      <c r="BM500" s="133"/>
      <c r="BN500" s="133"/>
      <c r="BO500" s="133"/>
      <c r="BP500" s="133"/>
      <c r="BQ500" s="133"/>
      <c r="BR500" s="133"/>
    </row>
    <row r="501" spans="16:70" s="3" customFormat="1" x14ac:dyDescent="0.2"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43"/>
      <c r="AB501" s="43"/>
      <c r="AC501" s="43"/>
      <c r="AD501" s="4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133"/>
      <c r="BB501" s="133"/>
      <c r="BC501" s="133"/>
      <c r="BD501" s="133"/>
      <c r="BE501" s="133"/>
      <c r="BF501" s="133"/>
      <c r="BG501" s="133"/>
      <c r="BH501" s="133"/>
      <c r="BI501" s="133"/>
      <c r="BJ501" s="133"/>
      <c r="BK501" s="133"/>
      <c r="BL501" s="133"/>
      <c r="BM501" s="133"/>
      <c r="BN501" s="133"/>
      <c r="BO501" s="133"/>
      <c r="BP501" s="133"/>
      <c r="BQ501" s="133"/>
      <c r="BR501" s="133"/>
    </row>
    <row r="502" spans="16:70" s="3" customFormat="1" x14ac:dyDescent="0.2"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43"/>
      <c r="AB502" s="43"/>
      <c r="AC502" s="43"/>
      <c r="AD502" s="4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133"/>
      <c r="BB502" s="133"/>
      <c r="BC502" s="133"/>
      <c r="BD502" s="133"/>
      <c r="BE502" s="133"/>
      <c r="BF502" s="133"/>
      <c r="BG502" s="133"/>
      <c r="BH502" s="133"/>
      <c r="BI502" s="133"/>
      <c r="BJ502" s="133"/>
      <c r="BK502" s="133"/>
      <c r="BL502" s="133"/>
      <c r="BM502" s="133"/>
      <c r="BN502" s="133"/>
      <c r="BO502" s="133"/>
      <c r="BP502" s="133"/>
      <c r="BQ502" s="133"/>
      <c r="BR502" s="133"/>
    </row>
    <row r="503" spans="16:70" s="3" customFormat="1" x14ac:dyDescent="0.2"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43"/>
      <c r="AB503" s="43"/>
      <c r="AC503" s="43"/>
      <c r="AD503" s="4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133"/>
      <c r="BB503" s="133"/>
      <c r="BC503" s="133"/>
      <c r="BD503" s="133"/>
      <c r="BE503" s="133"/>
      <c r="BF503" s="133"/>
      <c r="BG503" s="133"/>
      <c r="BH503" s="133"/>
      <c r="BI503" s="133"/>
      <c r="BJ503" s="133"/>
      <c r="BK503" s="133"/>
      <c r="BL503" s="133"/>
      <c r="BM503" s="133"/>
      <c r="BN503" s="133"/>
      <c r="BO503" s="133"/>
      <c r="BP503" s="133"/>
      <c r="BQ503" s="133"/>
      <c r="BR503" s="133"/>
    </row>
    <row r="504" spans="16:70" s="3" customFormat="1" x14ac:dyDescent="0.2"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43"/>
      <c r="AB504" s="43"/>
      <c r="AC504" s="43"/>
      <c r="AD504" s="4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133"/>
      <c r="BB504" s="133"/>
      <c r="BC504" s="133"/>
      <c r="BD504" s="133"/>
      <c r="BE504" s="133"/>
      <c r="BF504" s="133"/>
      <c r="BG504" s="133"/>
      <c r="BH504" s="133"/>
      <c r="BI504" s="133"/>
      <c r="BJ504" s="133"/>
      <c r="BK504" s="133"/>
      <c r="BL504" s="133"/>
      <c r="BM504" s="133"/>
      <c r="BN504" s="133"/>
      <c r="BO504" s="133"/>
      <c r="BP504" s="133"/>
      <c r="BQ504" s="133"/>
      <c r="BR504" s="133"/>
    </row>
    <row r="505" spans="16:70" s="3" customFormat="1" x14ac:dyDescent="0.2"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43"/>
      <c r="AB505" s="43"/>
      <c r="AC505" s="43"/>
      <c r="AD505" s="4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133"/>
      <c r="BB505" s="133"/>
      <c r="BC505" s="133"/>
      <c r="BD505" s="133"/>
      <c r="BE505" s="133"/>
      <c r="BF505" s="133"/>
      <c r="BG505" s="133"/>
      <c r="BH505" s="133"/>
      <c r="BI505" s="133"/>
      <c r="BJ505" s="133"/>
      <c r="BK505" s="133"/>
      <c r="BL505" s="133"/>
      <c r="BM505" s="133"/>
      <c r="BN505" s="133"/>
      <c r="BO505" s="133"/>
      <c r="BP505" s="133"/>
      <c r="BQ505" s="133"/>
      <c r="BR505" s="133"/>
    </row>
    <row r="506" spans="16:70" s="3" customFormat="1" x14ac:dyDescent="0.2"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43"/>
      <c r="AB506" s="43"/>
      <c r="AC506" s="43"/>
      <c r="AD506" s="4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133"/>
      <c r="BB506" s="133"/>
      <c r="BC506" s="133"/>
      <c r="BD506" s="133"/>
      <c r="BE506" s="133"/>
      <c r="BF506" s="133"/>
      <c r="BG506" s="133"/>
      <c r="BH506" s="133"/>
      <c r="BI506" s="133"/>
      <c r="BJ506" s="133"/>
      <c r="BK506" s="133"/>
      <c r="BL506" s="133"/>
      <c r="BM506" s="133"/>
      <c r="BN506" s="133"/>
      <c r="BO506" s="133"/>
      <c r="BP506" s="133"/>
      <c r="BQ506" s="133"/>
      <c r="BR506" s="133"/>
    </row>
    <row r="507" spans="16:70" s="3" customFormat="1" x14ac:dyDescent="0.2"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43"/>
      <c r="AB507" s="43"/>
      <c r="AC507" s="43"/>
      <c r="AD507" s="4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133"/>
      <c r="BB507" s="133"/>
      <c r="BC507" s="133"/>
      <c r="BD507" s="133"/>
      <c r="BE507" s="133"/>
      <c r="BF507" s="133"/>
      <c r="BG507" s="133"/>
      <c r="BH507" s="133"/>
      <c r="BI507" s="133"/>
      <c r="BJ507" s="133"/>
      <c r="BK507" s="133"/>
      <c r="BL507" s="133"/>
      <c r="BM507" s="133"/>
      <c r="BN507" s="133"/>
      <c r="BO507" s="133"/>
      <c r="BP507" s="133"/>
      <c r="BQ507" s="133"/>
      <c r="BR507" s="133"/>
    </row>
    <row r="508" spans="16:70" s="3" customFormat="1" x14ac:dyDescent="0.2"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43"/>
      <c r="AB508" s="43"/>
      <c r="AC508" s="43"/>
      <c r="AD508" s="4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133"/>
      <c r="BB508" s="133"/>
      <c r="BC508" s="133"/>
      <c r="BD508" s="133"/>
      <c r="BE508" s="133"/>
      <c r="BF508" s="133"/>
      <c r="BG508" s="133"/>
      <c r="BH508" s="133"/>
      <c r="BI508" s="133"/>
      <c r="BJ508" s="133"/>
      <c r="BK508" s="133"/>
      <c r="BL508" s="133"/>
      <c r="BM508" s="133"/>
      <c r="BN508" s="133"/>
      <c r="BO508" s="133"/>
      <c r="BP508" s="133"/>
      <c r="BQ508" s="133"/>
      <c r="BR508" s="133"/>
    </row>
    <row r="509" spans="16:70" s="3" customFormat="1" x14ac:dyDescent="0.2"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43"/>
      <c r="AB509" s="43"/>
      <c r="AC509" s="43"/>
      <c r="AD509" s="4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133"/>
      <c r="BB509" s="133"/>
      <c r="BC509" s="133"/>
      <c r="BD509" s="133"/>
      <c r="BE509" s="133"/>
      <c r="BF509" s="133"/>
      <c r="BG509" s="133"/>
      <c r="BH509" s="133"/>
      <c r="BI509" s="133"/>
      <c r="BJ509" s="133"/>
      <c r="BK509" s="133"/>
      <c r="BL509" s="133"/>
      <c r="BM509" s="133"/>
      <c r="BN509" s="133"/>
      <c r="BO509" s="133"/>
      <c r="BP509" s="133"/>
      <c r="BQ509" s="133"/>
      <c r="BR509" s="133"/>
    </row>
    <row r="510" spans="16:70" s="3" customFormat="1" x14ac:dyDescent="0.2"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43"/>
      <c r="AB510" s="43"/>
      <c r="AC510" s="43"/>
      <c r="AD510" s="4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133"/>
      <c r="BB510" s="133"/>
      <c r="BC510" s="133"/>
      <c r="BD510" s="133"/>
      <c r="BE510" s="133"/>
      <c r="BF510" s="133"/>
      <c r="BG510" s="133"/>
      <c r="BH510" s="133"/>
      <c r="BI510" s="133"/>
      <c r="BJ510" s="133"/>
      <c r="BK510" s="133"/>
      <c r="BL510" s="133"/>
      <c r="BM510" s="133"/>
      <c r="BN510" s="133"/>
      <c r="BO510" s="133"/>
      <c r="BP510" s="133"/>
      <c r="BQ510" s="133"/>
      <c r="BR510" s="133"/>
    </row>
    <row r="511" spans="16:70" s="3" customFormat="1" x14ac:dyDescent="0.2"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43"/>
      <c r="AB511" s="43"/>
      <c r="AC511" s="43"/>
      <c r="AD511" s="4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133"/>
      <c r="BB511" s="133"/>
      <c r="BC511" s="133"/>
      <c r="BD511" s="133"/>
      <c r="BE511" s="133"/>
      <c r="BF511" s="133"/>
      <c r="BG511" s="133"/>
      <c r="BH511" s="133"/>
      <c r="BI511" s="133"/>
      <c r="BJ511" s="133"/>
      <c r="BK511" s="133"/>
      <c r="BL511" s="133"/>
      <c r="BM511" s="133"/>
      <c r="BN511" s="133"/>
      <c r="BO511" s="133"/>
      <c r="BP511" s="133"/>
      <c r="BQ511" s="133"/>
      <c r="BR511" s="133"/>
    </row>
    <row r="512" spans="16:70" s="3" customFormat="1" x14ac:dyDescent="0.2"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43"/>
      <c r="AB512" s="43"/>
      <c r="AC512" s="43"/>
      <c r="AD512" s="4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133"/>
      <c r="BB512" s="133"/>
      <c r="BC512" s="133"/>
      <c r="BD512" s="133"/>
      <c r="BE512" s="133"/>
      <c r="BF512" s="133"/>
      <c r="BG512" s="133"/>
      <c r="BH512" s="133"/>
      <c r="BI512" s="133"/>
      <c r="BJ512" s="133"/>
      <c r="BK512" s="133"/>
      <c r="BL512" s="133"/>
      <c r="BM512" s="133"/>
      <c r="BN512" s="133"/>
      <c r="BO512" s="133"/>
      <c r="BP512" s="133"/>
      <c r="BQ512" s="133"/>
      <c r="BR512" s="133"/>
    </row>
    <row r="513" spans="5:13" x14ac:dyDescent="0.2">
      <c r="E513" s="3"/>
      <c r="F513" s="3"/>
      <c r="G513" s="3"/>
      <c r="H513" s="3"/>
      <c r="I513" s="3"/>
      <c r="J513" s="3"/>
      <c r="K513" s="3"/>
      <c r="L513" s="3"/>
      <c r="M513" s="3"/>
    </row>
  </sheetData>
  <sheetProtection algorithmName="SHA-512" hashValue="tBn04q1OABCRfYYwtnzDwHl52duG2C0wuiExtw6ZBNhk9PHx25ozlDqUntBAzz3qbltW0VRxrAMOsTWJXgTSZQ==" saltValue="KwyoMIujHk9vF9B9ShzedA==" spinCount="100000" sheet="1" objects="1" scenarios="1"/>
  <mergeCells count="25">
    <mergeCell ref="B2:I2"/>
    <mergeCell ref="B4:C4"/>
    <mergeCell ref="B18:B19"/>
    <mergeCell ref="D22:K22"/>
    <mergeCell ref="C6:I6"/>
    <mergeCell ref="G120:J120"/>
    <mergeCell ref="D37:K37"/>
    <mergeCell ref="D43:F43"/>
    <mergeCell ref="D49:F49"/>
    <mergeCell ref="D54:K54"/>
    <mergeCell ref="J115:K115"/>
    <mergeCell ref="D99:K99"/>
    <mergeCell ref="D84:F84"/>
    <mergeCell ref="E117:H117"/>
    <mergeCell ref="J117:L117"/>
    <mergeCell ref="E115:H115"/>
    <mergeCell ref="D90:F90"/>
    <mergeCell ref="C8:I8"/>
    <mergeCell ref="C10:I10"/>
    <mergeCell ref="D15:G15"/>
    <mergeCell ref="C12:G12"/>
    <mergeCell ref="H12:I12"/>
    <mergeCell ref="D72:E72"/>
    <mergeCell ref="D65:F65"/>
    <mergeCell ref="D70:K70"/>
  </mergeCells>
  <phoneticPr fontId="0" type="noConversion"/>
  <conditionalFormatting sqref="I117:I118">
    <cfRule type="cellIs" dxfId="1" priority="1" stopIfTrue="1" operator="equal">
      <formula>143</formula>
    </cfRule>
  </conditionalFormatting>
  <conditionalFormatting sqref="G120:J120">
    <cfRule type="cellIs" dxfId="0" priority="2" stopIfTrue="1" operator="equal">
      <formula>"Not there yet!"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2:I22"/>
  <sheetViews>
    <sheetView showRowColHeaders="0" workbookViewId="0"/>
  </sheetViews>
  <sheetFormatPr defaultRowHeight="12.75" x14ac:dyDescent="0.2"/>
  <cols>
    <col min="1" max="1" width="3.28515625" style="3" customWidth="1"/>
    <col min="2" max="2" width="5.140625" style="3" customWidth="1"/>
    <col min="3" max="4" width="9.140625" style="3"/>
    <col min="5" max="5" width="15.140625" style="3" customWidth="1"/>
    <col min="6" max="6" width="9.140625" style="3"/>
    <col min="7" max="7" width="10.7109375" style="3" customWidth="1"/>
    <col min="8" max="8" width="9.7109375" style="3" customWidth="1"/>
    <col min="9" max="9" width="14.42578125" style="3" customWidth="1"/>
    <col min="10" max="16384" width="9.140625" style="3"/>
  </cols>
  <sheetData>
    <row r="2" spans="3:8" ht="26.25" x14ac:dyDescent="0.4">
      <c r="C2" s="197" t="s">
        <v>242</v>
      </c>
      <c r="D2" s="13"/>
      <c r="E2" s="13"/>
      <c r="F2" s="13"/>
      <c r="G2" s="13"/>
      <c r="H2" s="13"/>
    </row>
    <row r="3" spans="3:8" x14ac:dyDescent="0.2">
      <c r="C3" s="13"/>
    </row>
    <row r="4" spans="3:8" ht="18.75" customHeight="1" x14ac:dyDescent="0.2">
      <c r="C4" s="277"/>
      <c r="D4" s="278"/>
      <c r="E4" s="278"/>
      <c r="F4" s="278"/>
      <c r="G4" s="278"/>
      <c r="H4" s="278"/>
    </row>
    <row r="5" spans="3:8" ht="13.5" thickBot="1" x14ac:dyDescent="0.25"/>
    <row r="6" spans="3:8" ht="18.75" thickBot="1" x14ac:dyDescent="0.3">
      <c r="C6" s="198">
        <v>1</v>
      </c>
      <c r="D6" s="199" t="s">
        <v>232</v>
      </c>
      <c r="E6" s="200"/>
      <c r="F6" s="200"/>
      <c r="G6" s="200"/>
      <c r="H6" s="201"/>
    </row>
    <row r="7" spans="3:8" ht="18.75" thickBot="1" x14ac:dyDescent="0.3">
      <c r="C7" s="198"/>
    </row>
    <row r="8" spans="3:8" ht="18.75" thickBot="1" x14ac:dyDescent="0.3">
      <c r="C8" s="198">
        <v>2</v>
      </c>
      <c r="D8" s="202" t="s">
        <v>233</v>
      </c>
      <c r="E8" s="203"/>
      <c r="F8" s="203"/>
      <c r="G8" s="203"/>
      <c r="H8" s="204"/>
    </row>
    <row r="9" spans="3:8" ht="18.75" thickBot="1" x14ac:dyDescent="0.3">
      <c r="C9" s="198"/>
    </row>
    <row r="10" spans="3:8" ht="18.75" thickBot="1" x14ac:dyDescent="0.3">
      <c r="C10" s="198">
        <v>3</v>
      </c>
      <c r="D10" s="205" t="s">
        <v>234</v>
      </c>
      <c r="E10" s="206"/>
      <c r="F10" s="206"/>
      <c r="G10" s="206"/>
      <c r="H10" s="207"/>
    </row>
    <row r="11" spans="3:8" ht="18.75" thickBot="1" x14ac:dyDescent="0.3">
      <c r="C11" s="198"/>
    </row>
    <row r="12" spans="3:8" ht="18.75" thickBot="1" x14ac:dyDescent="0.3">
      <c r="C12" s="198">
        <v>4</v>
      </c>
      <c r="D12" s="208" t="s">
        <v>235</v>
      </c>
      <c r="E12" s="209"/>
      <c r="F12" s="209"/>
      <c r="G12" s="209"/>
      <c r="H12" s="210"/>
    </row>
    <row r="13" spans="3:8" ht="18.75" thickBot="1" x14ac:dyDescent="0.3">
      <c r="C13" s="198"/>
    </row>
    <row r="14" spans="3:8" ht="18.75" thickBot="1" x14ac:dyDescent="0.3">
      <c r="C14" s="198">
        <v>5</v>
      </c>
      <c r="D14" s="202" t="s">
        <v>236</v>
      </c>
      <c r="E14" s="203"/>
      <c r="F14" s="203"/>
      <c r="G14" s="203"/>
      <c r="H14" s="204"/>
    </row>
    <row r="15" spans="3:8" ht="18.75" thickBot="1" x14ac:dyDescent="0.3">
      <c r="C15" s="198"/>
    </row>
    <row r="16" spans="3:8" ht="18.75" thickBot="1" x14ac:dyDescent="0.3">
      <c r="C16" s="198" t="s">
        <v>147</v>
      </c>
      <c r="D16" s="208" t="s">
        <v>238</v>
      </c>
      <c r="E16" s="209"/>
      <c r="F16" s="209"/>
      <c r="G16" s="209"/>
      <c r="H16" s="210"/>
    </row>
    <row r="17" spans="3:9" ht="13.5" thickBot="1" x14ac:dyDescent="0.25"/>
    <row r="18" spans="3:9" ht="18.75" thickBot="1" x14ac:dyDescent="0.3">
      <c r="C18" s="198" t="s">
        <v>156</v>
      </c>
      <c r="D18" s="205" t="s">
        <v>239</v>
      </c>
      <c r="E18" s="206"/>
      <c r="F18" s="206"/>
      <c r="G18" s="206"/>
      <c r="H18" s="207"/>
    </row>
    <row r="19" spans="3:9" ht="18.75" thickBot="1" x14ac:dyDescent="0.3">
      <c r="C19" s="198"/>
    </row>
    <row r="20" spans="3:9" ht="18.75" thickBot="1" x14ac:dyDescent="0.3">
      <c r="C20" s="198" t="s">
        <v>241</v>
      </c>
      <c r="D20" s="199" t="s">
        <v>237</v>
      </c>
      <c r="E20" s="200"/>
      <c r="F20" s="200"/>
      <c r="G20" s="200"/>
      <c r="H20" s="201"/>
      <c r="I20" s="13"/>
    </row>
    <row r="21" spans="3:9" ht="18.75" thickBot="1" x14ac:dyDescent="0.3">
      <c r="C21" s="198"/>
      <c r="I21" s="13"/>
    </row>
    <row r="22" spans="3:9" ht="18.75" thickBot="1" x14ac:dyDescent="0.3">
      <c r="C22" s="198">
        <v>9</v>
      </c>
      <c r="D22" s="202" t="s">
        <v>240</v>
      </c>
      <c r="E22" s="203"/>
      <c r="F22" s="203"/>
      <c r="G22" s="203"/>
      <c r="H22" s="204"/>
      <c r="I22" s="13"/>
    </row>
  </sheetData>
  <sheetProtection algorithmName="SHA-512" hashValue="Z6ZOSIA+jPSjFx0WgG2KZxwdI+6Z/fJEbkrnVoYT1EsembaevU0A7fOf0YzTYZ/7+ABWJ2b9XNyCzjLgcrNjpw==" saltValue="+PNpOqpD5LgJTNnHFdv/CQ==" spinCount="100000" sheet="1" objects="1" scenarios="1"/>
  <mergeCells count="1">
    <mergeCell ref="C4:H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Equation</vt:lpstr>
      <vt:lpstr>Tables</vt:lpstr>
      <vt:lpstr>Problems</vt:lpstr>
      <vt:lpstr>Conversions</vt:lpstr>
      <vt:lpstr>Problems 2</vt:lpstr>
      <vt:lpstr>Others</vt:lpstr>
    </vt:vector>
  </TitlesOfParts>
  <Company>ORB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Collingbourne</dc:creator>
  <cp:lastModifiedBy>Dan Collingbourne</cp:lastModifiedBy>
  <cp:lastPrinted>2003-05-18T19:58:52Z</cp:lastPrinted>
  <dcterms:created xsi:type="dcterms:W3CDTF">2003-04-14T02:37:20Z</dcterms:created>
  <dcterms:modified xsi:type="dcterms:W3CDTF">2019-08-20T05:43:48Z</dcterms:modified>
</cp:coreProperties>
</file>